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45" yWindow="0" windowWidth="20490" windowHeight="7755"/>
  </bookViews>
  <sheets>
    <sheet name="Графички приказ" sheetId="6" r:id="rId1"/>
    <sheet name="Сумарни подаци о захтевима" sheetId="4" r:id="rId2"/>
    <sheet name="Градови - сумарни подаци" sheetId="9" r:id="rId3"/>
    <sheet name="Градови - појединачни подаци" sheetId="7" r:id="rId4"/>
    <sheet name="Општине - сумарни подаци" sheetId="12" r:id="rId5"/>
    <sheet name="Општине - појединачни подаци" sheetId="14" r:id="rId6"/>
    <sheet name="Општине радна верзија" sheetId="10" state="hidden" r:id="rId7"/>
    <sheet name="Градови радна верзија" sheetId="8" state="hidden" r:id="rId8"/>
    <sheet name="Број поднетих и решених пријава" sheetId="2" state="hidden" r:id="rId9"/>
  </sheets>
  <definedNames>
    <definedName name="_xlnm._FilterDatabase" localSheetId="7" hidden="1">'Градови радна верзија'!$A$1:$G$297</definedName>
    <definedName name="_xlnm._FilterDatabase" localSheetId="4" hidden="1">'Општине - сумарни подаци'!$B$122:$L$168</definedName>
    <definedName name="_xlnm._FilterDatabase" localSheetId="6" hidden="1">'Општине радна верзија'!$B$2:$H$1260</definedName>
    <definedName name="ExternalData_1" localSheetId="8" hidden="1">'Број поднетих и решених пријава'!$A$1:$G$2361</definedName>
    <definedName name="ExternalData_1" localSheetId="1" hidden="1">'Сумарни подаци о захтевима'!#REF!</definedName>
  </definedNames>
  <calcPr calcId="145621"/>
  <pivotCaches>
    <pivotCache cacheId="0" r:id="rId10"/>
    <pivotCache cacheId="1" r:id="rId11"/>
    <pivotCache cacheId="2" r:id="rId12"/>
    <pivotCache cacheId="3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7" i="12" l="1"/>
  <c r="C177" i="12"/>
  <c r="D60" i="9"/>
  <c r="C60" i="9"/>
  <c r="E73" i="4"/>
  <c r="D73" i="4"/>
  <c r="D74" i="4"/>
  <c r="D69" i="4"/>
  <c r="F64" i="4"/>
  <c r="E64" i="4"/>
  <c r="D64" i="4"/>
  <c r="C64" i="4"/>
  <c r="J9" i="9" l="1"/>
  <c r="C178" i="12"/>
  <c r="C175" i="12"/>
  <c r="C174" i="12"/>
  <c r="C172" i="12"/>
  <c r="C171" i="12"/>
  <c r="K111" i="12"/>
  <c r="K110" i="12"/>
  <c r="K107" i="12"/>
  <c r="K98" i="12"/>
  <c r="K109" i="12"/>
  <c r="K77" i="12"/>
  <c r="K96" i="12"/>
  <c r="K115" i="12"/>
  <c r="K88" i="12"/>
  <c r="K114" i="12"/>
  <c r="K108" i="12"/>
  <c r="K118" i="12"/>
  <c r="K36" i="12"/>
  <c r="K117" i="12"/>
  <c r="K103" i="12"/>
  <c r="K116" i="12"/>
  <c r="K33" i="12"/>
  <c r="K82" i="12"/>
  <c r="K47" i="12"/>
  <c r="K145" i="12"/>
  <c r="K54" i="12"/>
  <c r="K70" i="12"/>
  <c r="K104" i="12"/>
  <c r="K149" i="12"/>
  <c r="K60" i="12"/>
  <c r="K138" i="12"/>
  <c r="K72" i="12"/>
  <c r="K113" i="12"/>
  <c r="K41" i="12"/>
  <c r="K42" i="12"/>
  <c r="K159" i="12"/>
  <c r="K102" i="12"/>
  <c r="K86" i="12"/>
  <c r="K34" i="12"/>
  <c r="K130" i="12"/>
  <c r="K46" i="12"/>
  <c r="K160" i="12"/>
  <c r="K146" i="12"/>
  <c r="K106" i="12"/>
  <c r="K133" i="12"/>
  <c r="K161" i="12"/>
  <c r="K38" i="12"/>
  <c r="K142" i="12"/>
  <c r="K64" i="12"/>
  <c r="K31" i="12"/>
  <c r="K128" i="12"/>
  <c r="K157" i="12"/>
  <c r="K45" i="12"/>
  <c r="K52" i="12"/>
  <c r="K93" i="12"/>
  <c r="K144" i="12"/>
  <c r="K79" i="12"/>
  <c r="K53" i="12"/>
  <c r="K94" i="12"/>
  <c r="K163" i="12"/>
  <c r="K135" i="12"/>
  <c r="K162" i="12"/>
  <c r="K127" i="12"/>
  <c r="K124" i="12"/>
  <c r="K76" i="12"/>
  <c r="K132" i="12"/>
  <c r="K69" i="12"/>
  <c r="K58" i="12"/>
  <c r="K68" i="12"/>
  <c r="K105" i="12"/>
  <c r="K87" i="12"/>
  <c r="K151" i="12"/>
  <c r="K55" i="12"/>
  <c r="K97" i="12"/>
  <c r="K66" i="12"/>
  <c r="K147" i="12"/>
  <c r="K126" i="12"/>
  <c r="K168" i="12"/>
  <c r="K91" i="12"/>
  <c r="K152" i="12"/>
  <c r="K44" i="12"/>
  <c r="K90" i="12"/>
  <c r="K137" i="12"/>
  <c r="K156" i="12"/>
  <c r="K80" i="12"/>
  <c r="K50" i="12"/>
  <c r="K150" i="12"/>
  <c r="K61" i="12"/>
  <c r="K43" i="12"/>
  <c r="K78" i="12"/>
  <c r="K29" i="12"/>
  <c r="K167" i="12"/>
  <c r="K139" i="12"/>
  <c r="K71" i="12"/>
  <c r="K74" i="12"/>
  <c r="K123" i="12"/>
  <c r="K158" i="12"/>
  <c r="K65" i="12"/>
  <c r="K141" i="12"/>
  <c r="K129" i="12"/>
  <c r="K164" i="12"/>
  <c r="K59" i="12"/>
  <c r="K62" i="12"/>
  <c r="K32" i="12"/>
  <c r="K95" i="12"/>
  <c r="K148" i="12"/>
  <c r="K84" i="12"/>
  <c r="K112" i="12"/>
  <c r="K85" i="12"/>
  <c r="K56" i="12"/>
  <c r="K73" i="12"/>
  <c r="K136" i="12"/>
  <c r="K155" i="12"/>
  <c r="K63" i="12"/>
  <c r="K134" i="12"/>
  <c r="K51" i="12"/>
  <c r="K30" i="12"/>
  <c r="K153" i="12"/>
  <c r="K40" i="12"/>
  <c r="K140" i="12"/>
  <c r="K131" i="12"/>
  <c r="K100" i="12"/>
  <c r="K75" i="12"/>
  <c r="K89" i="12"/>
  <c r="K143" i="12"/>
  <c r="K83" i="12"/>
  <c r="K67" i="12"/>
  <c r="K37" i="12"/>
  <c r="K101" i="12"/>
  <c r="K35" i="12"/>
  <c r="K166" i="12"/>
  <c r="K57" i="12"/>
  <c r="K48" i="12"/>
  <c r="K125" i="12"/>
  <c r="K92" i="12"/>
  <c r="K49" i="12"/>
  <c r="K165" i="12"/>
  <c r="K99" i="12"/>
  <c r="K154" i="12"/>
  <c r="K39" i="12"/>
  <c r="K81" i="12"/>
  <c r="I111" i="12"/>
  <c r="I110" i="12"/>
  <c r="I107" i="12"/>
  <c r="I98" i="12"/>
  <c r="I109" i="12"/>
  <c r="I77" i="12"/>
  <c r="I96" i="12"/>
  <c r="I115" i="12"/>
  <c r="I88" i="12"/>
  <c r="I114" i="12"/>
  <c r="I108" i="12"/>
  <c r="I118" i="12"/>
  <c r="I36" i="12"/>
  <c r="I117" i="12"/>
  <c r="I103" i="12"/>
  <c r="I116" i="12"/>
  <c r="I33" i="12"/>
  <c r="I82" i="12"/>
  <c r="I47" i="12"/>
  <c r="I145" i="12"/>
  <c r="I54" i="12"/>
  <c r="I70" i="12"/>
  <c r="I104" i="12"/>
  <c r="I149" i="12"/>
  <c r="I60" i="12"/>
  <c r="I138" i="12"/>
  <c r="I72" i="12"/>
  <c r="I113" i="12"/>
  <c r="I41" i="12"/>
  <c r="I42" i="12"/>
  <c r="I159" i="12"/>
  <c r="I102" i="12"/>
  <c r="I86" i="12"/>
  <c r="I34" i="12"/>
  <c r="I130" i="12"/>
  <c r="I46" i="12"/>
  <c r="I160" i="12"/>
  <c r="I146" i="12"/>
  <c r="I106" i="12"/>
  <c r="I133" i="12"/>
  <c r="I161" i="12"/>
  <c r="I38" i="12"/>
  <c r="I142" i="12"/>
  <c r="I64" i="12"/>
  <c r="I31" i="12"/>
  <c r="I128" i="12"/>
  <c r="I157" i="12"/>
  <c r="I45" i="12"/>
  <c r="I52" i="12"/>
  <c r="I93" i="12"/>
  <c r="I144" i="12"/>
  <c r="I79" i="12"/>
  <c r="I53" i="12"/>
  <c r="I94" i="12"/>
  <c r="I163" i="12"/>
  <c r="I135" i="12"/>
  <c r="I162" i="12"/>
  <c r="I127" i="12"/>
  <c r="I124" i="12"/>
  <c r="I76" i="12"/>
  <c r="I132" i="12"/>
  <c r="I69" i="12"/>
  <c r="I58" i="12"/>
  <c r="I68" i="12"/>
  <c r="I105" i="12"/>
  <c r="I87" i="12"/>
  <c r="I151" i="12"/>
  <c r="I55" i="12"/>
  <c r="I97" i="12"/>
  <c r="I66" i="12"/>
  <c r="I147" i="12"/>
  <c r="I126" i="12"/>
  <c r="I168" i="12"/>
  <c r="I91" i="12"/>
  <c r="I152" i="12"/>
  <c r="I44" i="12"/>
  <c r="I90" i="12"/>
  <c r="I137" i="12"/>
  <c r="I156" i="12"/>
  <c r="I80" i="12"/>
  <c r="I50" i="12"/>
  <c r="I150" i="12"/>
  <c r="I61" i="12"/>
  <c r="I43" i="12"/>
  <c r="I78" i="12"/>
  <c r="I29" i="12"/>
  <c r="I167" i="12"/>
  <c r="I139" i="12"/>
  <c r="I71" i="12"/>
  <c r="I74" i="12"/>
  <c r="I123" i="12"/>
  <c r="I158" i="12"/>
  <c r="I65" i="12"/>
  <c r="I141" i="12"/>
  <c r="I129" i="12"/>
  <c r="I164" i="12"/>
  <c r="I59" i="12"/>
  <c r="I62" i="12"/>
  <c r="I32" i="12"/>
  <c r="I95" i="12"/>
  <c r="I148" i="12"/>
  <c r="I84" i="12"/>
  <c r="I112" i="12"/>
  <c r="I85" i="12"/>
  <c r="I56" i="12"/>
  <c r="I73" i="12"/>
  <c r="I136" i="12"/>
  <c r="I155" i="12"/>
  <c r="I63" i="12"/>
  <c r="I134" i="12"/>
  <c r="I51" i="12"/>
  <c r="I30" i="12"/>
  <c r="I153" i="12"/>
  <c r="I40" i="12"/>
  <c r="I140" i="12"/>
  <c r="I131" i="12"/>
  <c r="I100" i="12"/>
  <c r="I75" i="12"/>
  <c r="I89" i="12"/>
  <c r="I143" i="12"/>
  <c r="I83" i="12"/>
  <c r="I67" i="12"/>
  <c r="I37" i="12"/>
  <c r="I101" i="12"/>
  <c r="I35" i="12"/>
  <c r="I166" i="12"/>
  <c r="I57" i="12"/>
  <c r="I48" i="12"/>
  <c r="I125" i="12"/>
  <c r="I92" i="12"/>
  <c r="I49" i="12"/>
  <c r="I165" i="12"/>
  <c r="I99" i="12"/>
  <c r="I154" i="12"/>
  <c r="I39" i="12"/>
  <c r="I81" i="12"/>
  <c r="G111" i="12"/>
  <c r="G110" i="12"/>
  <c r="G107" i="12"/>
  <c r="G98" i="12"/>
  <c r="G109" i="12"/>
  <c r="G77" i="12"/>
  <c r="G96" i="12"/>
  <c r="G115" i="12"/>
  <c r="G88" i="12"/>
  <c r="G114" i="12"/>
  <c r="G108" i="12"/>
  <c r="G118" i="12"/>
  <c r="G36" i="12"/>
  <c r="G117" i="12"/>
  <c r="G103" i="12"/>
  <c r="G116" i="12"/>
  <c r="G33" i="12"/>
  <c r="G82" i="12"/>
  <c r="G47" i="12"/>
  <c r="G145" i="12"/>
  <c r="G54" i="12"/>
  <c r="G70" i="12"/>
  <c r="G104" i="12"/>
  <c r="G149" i="12"/>
  <c r="G60" i="12"/>
  <c r="G138" i="12"/>
  <c r="G72" i="12"/>
  <c r="G113" i="12"/>
  <c r="G41" i="12"/>
  <c r="G42" i="12"/>
  <c r="G159" i="12"/>
  <c r="G102" i="12"/>
  <c r="G86" i="12"/>
  <c r="G34" i="12"/>
  <c r="G130" i="12"/>
  <c r="G46" i="12"/>
  <c r="G160" i="12"/>
  <c r="G146" i="12"/>
  <c r="G106" i="12"/>
  <c r="G133" i="12"/>
  <c r="G161" i="12"/>
  <c r="G38" i="12"/>
  <c r="G142" i="12"/>
  <c r="G64" i="12"/>
  <c r="G31" i="12"/>
  <c r="G128" i="12"/>
  <c r="G157" i="12"/>
  <c r="G45" i="12"/>
  <c r="G52" i="12"/>
  <c r="G93" i="12"/>
  <c r="G144" i="12"/>
  <c r="G79" i="12"/>
  <c r="G53" i="12"/>
  <c r="G94" i="12"/>
  <c r="G163" i="12"/>
  <c r="G135" i="12"/>
  <c r="G162" i="12"/>
  <c r="G127" i="12"/>
  <c r="G124" i="12"/>
  <c r="G76" i="12"/>
  <c r="G132" i="12"/>
  <c r="G69" i="12"/>
  <c r="G58" i="12"/>
  <c r="G68" i="12"/>
  <c r="G105" i="12"/>
  <c r="G87" i="12"/>
  <c r="G151" i="12"/>
  <c r="G55" i="12"/>
  <c r="G97" i="12"/>
  <c r="G66" i="12"/>
  <c r="G147" i="12"/>
  <c r="G126" i="12"/>
  <c r="G168" i="12"/>
  <c r="G91" i="12"/>
  <c r="G152" i="12"/>
  <c r="G44" i="12"/>
  <c r="G90" i="12"/>
  <c r="G137" i="12"/>
  <c r="G156" i="12"/>
  <c r="G80" i="12"/>
  <c r="G50" i="12"/>
  <c r="G150" i="12"/>
  <c r="G61" i="12"/>
  <c r="G43" i="12"/>
  <c r="G78" i="12"/>
  <c r="G29" i="12"/>
  <c r="G167" i="12"/>
  <c r="G139" i="12"/>
  <c r="G71" i="12"/>
  <c r="G74" i="12"/>
  <c r="G123" i="12"/>
  <c r="G158" i="12"/>
  <c r="G65" i="12"/>
  <c r="G141" i="12"/>
  <c r="G129" i="12"/>
  <c r="G164" i="12"/>
  <c r="G59" i="12"/>
  <c r="G62" i="12"/>
  <c r="G32" i="12"/>
  <c r="G95" i="12"/>
  <c r="G148" i="12"/>
  <c r="G84" i="12"/>
  <c r="G112" i="12"/>
  <c r="G85" i="12"/>
  <c r="G56" i="12"/>
  <c r="G73" i="12"/>
  <c r="G136" i="12"/>
  <c r="G155" i="12"/>
  <c r="G63" i="12"/>
  <c r="G134" i="12"/>
  <c r="G51" i="12"/>
  <c r="G30" i="12"/>
  <c r="G153" i="12"/>
  <c r="G40" i="12"/>
  <c r="G140" i="12"/>
  <c r="G131" i="12"/>
  <c r="G100" i="12"/>
  <c r="G75" i="12"/>
  <c r="G89" i="12"/>
  <c r="G143" i="12"/>
  <c r="G83" i="12"/>
  <c r="G67" i="12"/>
  <c r="G37" i="12"/>
  <c r="G101" i="12"/>
  <c r="G35" i="12"/>
  <c r="G166" i="12"/>
  <c r="G57" i="12"/>
  <c r="G48" i="12"/>
  <c r="G125" i="12"/>
  <c r="G92" i="12"/>
  <c r="G49" i="12"/>
  <c r="G165" i="12"/>
  <c r="G99" i="12"/>
  <c r="G154" i="12"/>
  <c r="G39" i="12"/>
  <c r="G81" i="12"/>
  <c r="E111" i="12"/>
  <c r="L111" i="12" s="1"/>
  <c r="E110" i="12"/>
  <c r="L110" i="12" s="1"/>
  <c r="E107" i="12"/>
  <c r="L107" i="12" s="1"/>
  <c r="E98" i="12"/>
  <c r="L98" i="12" s="1"/>
  <c r="E109" i="12"/>
  <c r="L109" i="12" s="1"/>
  <c r="E77" i="12"/>
  <c r="L77" i="12" s="1"/>
  <c r="E96" i="12"/>
  <c r="L96" i="12" s="1"/>
  <c r="E115" i="12"/>
  <c r="L115" i="12" s="1"/>
  <c r="E88" i="12"/>
  <c r="L88" i="12" s="1"/>
  <c r="E114" i="12"/>
  <c r="L114" i="12" s="1"/>
  <c r="E108" i="12"/>
  <c r="L108" i="12" s="1"/>
  <c r="E118" i="12"/>
  <c r="L118" i="12" s="1"/>
  <c r="E36" i="12"/>
  <c r="L36" i="12" s="1"/>
  <c r="E117" i="12"/>
  <c r="L117" i="12" s="1"/>
  <c r="E103" i="12"/>
  <c r="L103" i="12" s="1"/>
  <c r="E116" i="12"/>
  <c r="L116" i="12" s="1"/>
  <c r="E33" i="12"/>
  <c r="L33" i="12" s="1"/>
  <c r="E82" i="12"/>
  <c r="L82" i="12" s="1"/>
  <c r="E47" i="12"/>
  <c r="L47" i="12" s="1"/>
  <c r="E145" i="12"/>
  <c r="L145" i="12" s="1"/>
  <c r="E54" i="12"/>
  <c r="L54" i="12" s="1"/>
  <c r="E70" i="12"/>
  <c r="L70" i="12" s="1"/>
  <c r="E104" i="12"/>
  <c r="L104" i="12" s="1"/>
  <c r="E149" i="12"/>
  <c r="L149" i="12" s="1"/>
  <c r="E60" i="12"/>
  <c r="L60" i="12" s="1"/>
  <c r="E138" i="12"/>
  <c r="L138" i="12" s="1"/>
  <c r="E72" i="12"/>
  <c r="L72" i="12" s="1"/>
  <c r="E113" i="12"/>
  <c r="L113" i="12" s="1"/>
  <c r="E41" i="12"/>
  <c r="L41" i="12" s="1"/>
  <c r="E42" i="12"/>
  <c r="L42" i="12" s="1"/>
  <c r="E159" i="12"/>
  <c r="L159" i="12" s="1"/>
  <c r="E102" i="12"/>
  <c r="L102" i="12" s="1"/>
  <c r="E86" i="12"/>
  <c r="L86" i="12" s="1"/>
  <c r="E34" i="12"/>
  <c r="L34" i="12" s="1"/>
  <c r="E130" i="12"/>
  <c r="L130" i="12" s="1"/>
  <c r="E46" i="12"/>
  <c r="L46" i="12" s="1"/>
  <c r="E160" i="12"/>
  <c r="L160" i="12" s="1"/>
  <c r="E146" i="12"/>
  <c r="L146" i="12" s="1"/>
  <c r="E106" i="12"/>
  <c r="L106" i="12" s="1"/>
  <c r="E133" i="12"/>
  <c r="L133" i="12" s="1"/>
  <c r="E161" i="12"/>
  <c r="L161" i="12" s="1"/>
  <c r="E38" i="12"/>
  <c r="L38" i="12" s="1"/>
  <c r="E142" i="12"/>
  <c r="L142" i="12" s="1"/>
  <c r="E64" i="12"/>
  <c r="L64" i="12" s="1"/>
  <c r="E31" i="12"/>
  <c r="L31" i="12" s="1"/>
  <c r="E128" i="12"/>
  <c r="L128" i="12" s="1"/>
  <c r="E157" i="12"/>
  <c r="L157" i="12" s="1"/>
  <c r="E45" i="12"/>
  <c r="L45" i="12" s="1"/>
  <c r="E52" i="12"/>
  <c r="L52" i="12" s="1"/>
  <c r="E93" i="12"/>
  <c r="L93" i="12" s="1"/>
  <c r="E144" i="12"/>
  <c r="L144" i="12" s="1"/>
  <c r="E79" i="12"/>
  <c r="L79" i="12" s="1"/>
  <c r="E53" i="12"/>
  <c r="L53" i="12" s="1"/>
  <c r="E94" i="12"/>
  <c r="L94" i="12" s="1"/>
  <c r="E163" i="12"/>
  <c r="L163" i="12" s="1"/>
  <c r="E135" i="12"/>
  <c r="L135" i="12" s="1"/>
  <c r="E162" i="12"/>
  <c r="L162" i="12" s="1"/>
  <c r="E127" i="12"/>
  <c r="L127" i="12" s="1"/>
  <c r="E124" i="12"/>
  <c r="L124" i="12" s="1"/>
  <c r="E76" i="12"/>
  <c r="L76" i="12" s="1"/>
  <c r="E132" i="12"/>
  <c r="L132" i="12" s="1"/>
  <c r="E69" i="12"/>
  <c r="L69" i="12" s="1"/>
  <c r="E58" i="12"/>
  <c r="L58" i="12" s="1"/>
  <c r="E68" i="12"/>
  <c r="L68" i="12" s="1"/>
  <c r="E105" i="12"/>
  <c r="L105" i="12" s="1"/>
  <c r="E87" i="12"/>
  <c r="L87" i="12" s="1"/>
  <c r="E151" i="12"/>
  <c r="L151" i="12" s="1"/>
  <c r="E55" i="12"/>
  <c r="L55" i="12" s="1"/>
  <c r="E97" i="12"/>
  <c r="L97" i="12" s="1"/>
  <c r="E66" i="12"/>
  <c r="L66" i="12" s="1"/>
  <c r="E147" i="12"/>
  <c r="L147" i="12" s="1"/>
  <c r="E126" i="12"/>
  <c r="L126" i="12" s="1"/>
  <c r="E168" i="12"/>
  <c r="L168" i="12" s="1"/>
  <c r="E91" i="12"/>
  <c r="L91" i="12" s="1"/>
  <c r="E152" i="12"/>
  <c r="L152" i="12" s="1"/>
  <c r="E44" i="12"/>
  <c r="L44" i="12" s="1"/>
  <c r="E90" i="12"/>
  <c r="L90" i="12" s="1"/>
  <c r="E137" i="12"/>
  <c r="L137" i="12" s="1"/>
  <c r="E156" i="12"/>
  <c r="L156" i="12" s="1"/>
  <c r="E80" i="12"/>
  <c r="L80" i="12" s="1"/>
  <c r="E50" i="12"/>
  <c r="L50" i="12" s="1"/>
  <c r="E150" i="12"/>
  <c r="L150" i="12" s="1"/>
  <c r="E61" i="12"/>
  <c r="L61" i="12" s="1"/>
  <c r="E43" i="12"/>
  <c r="L43" i="12" s="1"/>
  <c r="E78" i="12"/>
  <c r="L78" i="12" s="1"/>
  <c r="E29" i="12"/>
  <c r="L29" i="12" s="1"/>
  <c r="E167" i="12"/>
  <c r="L167" i="12" s="1"/>
  <c r="E139" i="12"/>
  <c r="L139" i="12" s="1"/>
  <c r="E71" i="12"/>
  <c r="L71" i="12" s="1"/>
  <c r="E74" i="12"/>
  <c r="L74" i="12" s="1"/>
  <c r="E123" i="12"/>
  <c r="L123" i="12" s="1"/>
  <c r="E158" i="12"/>
  <c r="L158" i="12" s="1"/>
  <c r="E65" i="12"/>
  <c r="L65" i="12" s="1"/>
  <c r="E141" i="12"/>
  <c r="L141" i="12" s="1"/>
  <c r="E129" i="12"/>
  <c r="L129" i="12" s="1"/>
  <c r="E164" i="12"/>
  <c r="L164" i="12" s="1"/>
  <c r="E59" i="12"/>
  <c r="L59" i="12" s="1"/>
  <c r="E62" i="12"/>
  <c r="L62" i="12" s="1"/>
  <c r="E32" i="12"/>
  <c r="L32" i="12" s="1"/>
  <c r="E95" i="12"/>
  <c r="L95" i="12" s="1"/>
  <c r="E148" i="12"/>
  <c r="L148" i="12" s="1"/>
  <c r="E84" i="12"/>
  <c r="L84" i="12" s="1"/>
  <c r="E112" i="12"/>
  <c r="L112" i="12" s="1"/>
  <c r="E85" i="12"/>
  <c r="L85" i="12" s="1"/>
  <c r="E56" i="12"/>
  <c r="L56" i="12" s="1"/>
  <c r="E73" i="12"/>
  <c r="L73" i="12" s="1"/>
  <c r="E136" i="12"/>
  <c r="L136" i="12" s="1"/>
  <c r="E155" i="12"/>
  <c r="L155" i="12" s="1"/>
  <c r="E63" i="12"/>
  <c r="L63" i="12" s="1"/>
  <c r="E134" i="12"/>
  <c r="L134" i="12" s="1"/>
  <c r="E51" i="12"/>
  <c r="L51" i="12" s="1"/>
  <c r="E30" i="12"/>
  <c r="L30" i="12" s="1"/>
  <c r="E153" i="12"/>
  <c r="L153" i="12" s="1"/>
  <c r="E40" i="12"/>
  <c r="L40" i="12" s="1"/>
  <c r="E140" i="12"/>
  <c r="L140" i="12" s="1"/>
  <c r="E131" i="12"/>
  <c r="L131" i="12" s="1"/>
  <c r="E100" i="12"/>
  <c r="L100" i="12" s="1"/>
  <c r="E75" i="12"/>
  <c r="L75" i="12" s="1"/>
  <c r="E89" i="12"/>
  <c r="L89" i="12" s="1"/>
  <c r="E143" i="12"/>
  <c r="L143" i="12" s="1"/>
  <c r="E83" i="12"/>
  <c r="L83" i="12" s="1"/>
  <c r="E67" i="12"/>
  <c r="L67" i="12" s="1"/>
  <c r="E37" i="12"/>
  <c r="L37" i="12" s="1"/>
  <c r="E101" i="12"/>
  <c r="L101" i="12" s="1"/>
  <c r="E35" i="12"/>
  <c r="L35" i="12" s="1"/>
  <c r="E166" i="12"/>
  <c r="L166" i="12" s="1"/>
  <c r="E57" i="12"/>
  <c r="L57" i="12" s="1"/>
  <c r="E48" i="12"/>
  <c r="L48" i="12" s="1"/>
  <c r="E125" i="12"/>
  <c r="L125" i="12" s="1"/>
  <c r="E92" i="12"/>
  <c r="L92" i="12" s="1"/>
  <c r="E49" i="12"/>
  <c r="L49" i="12" s="1"/>
  <c r="E165" i="12"/>
  <c r="L165" i="12" s="1"/>
  <c r="E99" i="12"/>
  <c r="L99" i="12" s="1"/>
  <c r="E154" i="12"/>
  <c r="L154" i="12" s="1"/>
  <c r="E39" i="12"/>
  <c r="L39" i="12" s="1"/>
  <c r="E81" i="12"/>
  <c r="L81" i="12" s="1"/>
  <c r="D44" i="4"/>
  <c r="E44" i="4"/>
  <c r="F44" i="4"/>
  <c r="G44" i="4"/>
  <c r="C44" i="4"/>
  <c r="K10" i="10"/>
  <c r="L10" i="10"/>
  <c r="D178" i="12" l="1"/>
  <c r="K8" i="10"/>
  <c r="L8" i="10"/>
  <c r="L5" i="10"/>
  <c r="K4" i="10"/>
  <c r="L3" i="10"/>
  <c r="C9" i="9" l="1"/>
  <c r="K9" i="9" s="1"/>
  <c r="D9" i="9"/>
  <c r="F9" i="9"/>
  <c r="H9" i="9"/>
  <c r="I9" i="9" s="1"/>
  <c r="G9" i="9" l="1"/>
  <c r="E9" i="9"/>
  <c r="K27" i="9"/>
  <c r="K28" i="9"/>
  <c r="K29" i="9"/>
  <c r="K30" i="9"/>
  <c r="K31" i="9"/>
  <c r="K34" i="9"/>
  <c r="K32" i="9"/>
  <c r="K33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26" i="9"/>
  <c r="J52" i="9"/>
  <c r="K52" i="9" s="1"/>
  <c r="D61" i="9"/>
  <c r="I34" i="9"/>
  <c r="G34" i="9"/>
  <c r="E34" i="9"/>
  <c r="I31" i="9"/>
  <c r="G31" i="9"/>
  <c r="E31" i="9"/>
  <c r="I27" i="9"/>
  <c r="I48" i="9"/>
  <c r="I49" i="9"/>
  <c r="I41" i="9"/>
  <c r="I42" i="9"/>
  <c r="I36" i="9"/>
  <c r="I38" i="9"/>
  <c r="I30" i="9"/>
  <c r="I28" i="9"/>
  <c r="I50" i="9"/>
  <c r="I33" i="9"/>
  <c r="I44" i="9"/>
  <c r="I46" i="9"/>
  <c r="I47" i="9"/>
  <c r="I37" i="9"/>
  <c r="I32" i="9"/>
  <c r="I43" i="9"/>
  <c r="I35" i="9"/>
  <c r="I29" i="9"/>
  <c r="I40" i="9"/>
  <c r="I26" i="9"/>
  <c r="I45" i="9"/>
  <c r="I39" i="9"/>
  <c r="I52" i="9"/>
  <c r="I51" i="9"/>
  <c r="G27" i="9"/>
  <c r="G48" i="9"/>
  <c r="G49" i="9"/>
  <c r="G41" i="9"/>
  <c r="G42" i="9"/>
  <c r="G36" i="9"/>
  <c r="G38" i="9"/>
  <c r="G30" i="9"/>
  <c r="G28" i="9"/>
  <c r="G50" i="9"/>
  <c r="G33" i="9"/>
  <c r="G44" i="9"/>
  <c r="G46" i="9"/>
  <c r="G47" i="9"/>
  <c r="G37" i="9"/>
  <c r="G32" i="9"/>
  <c r="G43" i="9"/>
  <c r="G35" i="9"/>
  <c r="G29" i="9"/>
  <c r="G40" i="9"/>
  <c r="G26" i="9"/>
  <c r="G45" i="9"/>
  <c r="G39" i="9"/>
  <c r="G52" i="9"/>
  <c r="G51" i="9"/>
  <c r="E27" i="9"/>
  <c r="E48" i="9"/>
  <c r="E49" i="9"/>
  <c r="E41" i="9"/>
  <c r="E42" i="9"/>
  <c r="E36" i="9"/>
  <c r="E38" i="9"/>
  <c r="E30" i="9"/>
  <c r="E28" i="9"/>
  <c r="E50" i="9"/>
  <c r="E33" i="9"/>
  <c r="E44" i="9"/>
  <c r="E46" i="9"/>
  <c r="E47" i="9"/>
  <c r="E37" i="9"/>
  <c r="E32" i="9"/>
  <c r="E43" i="9"/>
  <c r="E35" i="9"/>
  <c r="E29" i="9"/>
  <c r="E40" i="9"/>
  <c r="E26" i="9"/>
  <c r="E45" i="9"/>
  <c r="E39" i="9"/>
  <c r="E52" i="9"/>
  <c r="E51" i="9"/>
  <c r="J302" i="8"/>
  <c r="D55" i="4"/>
  <c r="E55" i="4"/>
  <c r="F55" i="4"/>
  <c r="G55" i="4"/>
  <c r="C55" i="4"/>
  <c r="L39" i="9" l="1"/>
  <c r="L29" i="9"/>
  <c r="L37" i="9"/>
  <c r="L33" i="9"/>
  <c r="L38" i="9"/>
  <c r="L49" i="9"/>
  <c r="L34" i="9"/>
  <c r="L45" i="9"/>
  <c r="L35" i="9"/>
  <c r="L47" i="9"/>
  <c r="L50" i="9"/>
  <c r="L36" i="9"/>
  <c r="L48" i="9"/>
  <c r="L31" i="9"/>
  <c r="L51" i="9"/>
  <c r="L43" i="9"/>
  <c r="L46" i="9"/>
  <c r="L28" i="9"/>
  <c r="L42" i="9"/>
  <c r="L27" i="9"/>
  <c r="L40" i="9"/>
  <c r="L32" i="9"/>
  <c r="L44" i="9"/>
  <c r="L30" i="9"/>
  <c r="L41" i="9"/>
  <c r="L52" i="9"/>
  <c r="L26" i="9"/>
  <c r="E74" i="4"/>
  <c r="D65" i="4"/>
  <c r="C65" i="4"/>
  <c r="D61" i="4"/>
  <c r="F65" i="4"/>
  <c r="E65" i="4"/>
  <c r="D70" i="4"/>
  <c r="D20" i="4"/>
  <c r="D60" i="4" s="1"/>
  <c r="E69" i="4" s="1"/>
  <c r="E70" i="4" s="1"/>
  <c r="E20" i="4"/>
  <c r="F20" i="4"/>
  <c r="G20" i="4"/>
  <c r="C20" i="4"/>
  <c r="C60" i="4" l="1"/>
  <c r="C69" i="4" s="1"/>
  <c r="F69" i="4" s="1"/>
  <c r="F70" i="4" s="1"/>
  <c r="F60" i="4"/>
  <c r="F61" i="4" s="1"/>
  <c r="E60" i="4"/>
  <c r="E61" i="4" s="1"/>
  <c r="L9" i="9"/>
  <c r="C2362" i="2"/>
  <c r="D2362" i="2"/>
  <c r="E2362" i="2"/>
  <c r="F2362" i="2"/>
  <c r="G2362" i="2"/>
  <c r="C70" i="4" l="1"/>
</calcChain>
</file>

<file path=xl/connections.xml><?xml version="1.0" encoding="utf-8"?>
<connections xmlns="http://schemas.openxmlformats.org/spreadsheetml/2006/main">
  <connection id="1" keepAlive="1" name="10.93.0.14 CRP_Submission_v08_1" type="5" refreshedVersion="5" savePassword="1" deleted="1" background="1" saveData="1">
    <dbPr connection="" command=""/>
  </connection>
</connections>
</file>

<file path=xl/sharedStrings.xml><?xml version="1.0" encoding="utf-8"?>
<sst xmlns="http://schemas.openxmlformats.org/spreadsheetml/2006/main" count="9656" uniqueCount="261">
  <si>
    <t>TipPostupka</t>
  </si>
  <si>
    <t>Достављања пројекта за извођење за објекте из члана 133. за које су предвиђене мере заштите културних добара</t>
  </si>
  <si>
    <t>Достављање техничке документације у погледу мера заштите од пожара</t>
  </si>
  <si>
    <t>Подношење захтева за издавање грађевинске дозволе</t>
  </si>
  <si>
    <t>Подношење захтева за издавање локацијских услова</t>
  </si>
  <si>
    <t>Подношење захтева за издавање привремене грађевинске дозволе</t>
  </si>
  <si>
    <t>Подношење захтева за издавање решења о одобрењу извођења радова (члан 145. Закона о планирању и изградњи)</t>
  </si>
  <si>
    <t>Подношење захтева за издавање употребне дозволе</t>
  </si>
  <si>
    <t>Подношење захтева за измену грађевинске дозволе</t>
  </si>
  <si>
    <t xml:space="preserve">Подношење захтева за измену локацијских услова </t>
  </si>
  <si>
    <t>Подношење захтева за измену привремене грађевинске дозволе</t>
  </si>
  <si>
    <t>Подношење захтева за измену решења о одобрењу извођења радова (чл.145. Закона о планирању и изградњи)</t>
  </si>
  <si>
    <t>Подношење захтева за прикључење на комуналну и другу инфраструктуру</t>
  </si>
  <si>
    <t>Подношење пријаве завршетка израде темеља</t>
  </si>
  <si>
    <t>Подношење пријаве завршетка објекта у конструктивном смислу</t>
  </si>
  <si>
    <t>Подношење пријаве радова</t>
  </si>
  <si>
    <t>Подношење усаглашеног захтева за издавање употребне дозволе</t>
  </si>
  <si>
    <t>Упис права својине и издавање решења о кућном броју</t>
  </si>
  <si>
    <t>NadlezniOrgan</t>
  </si>
  <si>
    <t>BrPodnetihPrijava</t>
  </si>
  <si>
    <t>BrResenihPrijava</t>
  </si>
  <si>
    <t>BrPozitivnoResenihPrijava</t>
  </si>
  <si>
    <t>BrNegativnoResenihPrijava</t>
  </si>
  <si>
    <t>ГРАД НОВИ САД</t>
  </si>
  <si>
    <t>ГРАД ВРШАЦ</t>
  </si>
  <si>
    <t>ГРАД КРУШЕВАЦ</t>
  </si>
  <si>
    <t>ГРАД ЛОЗНИЦА</t>
  </si>
  <si>
    <t>ГРАД ПАНЧЕВО</t>
  </si>
  <si>
    <t>ГРАД ПИРОТ</t>
  </si>
  <si>
    <t>ГРАД ПОЖАРЕВАЦ</t>
  </si>
  <si>
    <t>ГРАД СОМБОР</t>
  </si>
  <si>
    <t>ГРАД ЧАЧАК</t>
  </si>
  <si>
    <t>ГРАД ШАБАЦ</t>
  </si>
  <si>
    <t>ОПШТИНА АЛИБУНАР</t>
  </si>
  <si>
    <t>ОПШТИНА АРАНЂЕЛОВАЦ</t>
  </si>
  <si>
    <t>ОПШТИНА БАЈИНА БАШТА</t>
  </si>
  <si>
    <t>ОПШТИНА БАЧКА ПАЛАНКА</t>
  </si>
  <si>
    <t>ОПШТИНА БЕЛА ПАЛАНКА</t>
  </si>
  <si>
    <t>ОПШТИНА ВЕЛИКА ПЛАНА</t>
  </si>
  <si>
    <t>ОПШТИНА ИВАЊИЦА</t>
  </si>
  <si>
    <t>ОПШТИНА КОЦЕЉЕВА</t>
  </si>
  <si>
    <t>ОПШТИНА КУЛА</t>
  </si>
  <si>
    <t>ОПШТИНА ЛАЈКОВАЦ</t>
  </si>
  <si>
    <t>ОПШТИНА МАЛО ЦРНИЋЕ</t>
  </si>
  <si>
    <t>ОПШТИНА НЕГОТИН</t>
  </si>
  <si>
    <t>ОПШТИНА ПЕЋИНЦИ</t>
  </si>
  <si>
    <t>ОПШТИНА СТАРА ПАЗОВА</t>
  </si>
  <si>
    <t>ОПШТИНА СУРДУЛИЦА</t>
  </si>
  <si>
    <t>ОПШТИНА ТРСТЕНИК</t>
  </si>
  <si>
    <t>ГРАД ЗАЈЕЧАР</t>
  </si>
  <si>
    <t>ГРАД КИКИНДА</t>
  </si>
  <si>
    <t>ГРАД КРАГУЈЕВАЦ</t>
  </si>
  <si>
    <t>ГРАД КРАЉЕВО</t>
  </si>
  <si>
    <t>ГРАД ЛЕСКОВАЦ</t>
  </si>
  <si>
    <t>ГРАД НОВИ ПАЗАР</t>
  </si>
  <si>
    <t>ГРАД СМЕДЕРЕВО</t>
  </si>
  <si>
    <t>ГРАД СРЕМСКА МИТРОВИЦА</t>
  </si>
  <si>
    <t>ГРАД СУБОТИЦА</t>
  </si>
  <si>
    <t>ГРАДСКА ОПШТИНА ВРАЧАР</t>
  </si>
  <si>
    <t>ГРАДСКА ОПШТИНА ГРОЦКА</t>
  </si>
  <si>
    <t>ГРАДСКА ОПШТИНА НОВИ БЕОГРАД</t>
  </si>
  <si>
    <t>ГРАДСКА ОПШТИНА ПАЛИЛУЛА</t>
  </si>
  <si>
    <t>ГРАДСКА ОПШТИНА САВСКИ ВЕНАЦ</t>
  </si>
  <si>
    <t>ГРАДСКА ОПШТИНА СТАРИ ГРАД</t>
  </si>
  <si>
    <t>ОПШТИНА АЛЕКСАНДРОВАЦ</t>
  </si>
  <si>
    <t>ОПШТИНА АЛЕКСИНАЦ</t>
  </si>
  <si>
    <t>ОПШТИНА АПАТИН</t>
  </si>
  <si>
    <t>ОПШТИНА БАБУШНИЦА</t>
  </si>
  <si>
    <t>ОПШТИНА БАЧКА ТОПОЛА</t>
  </si>
  <si>
    <t>ОПШТИНА БАЧКИ ПЕТРОВАЦ</t>
  </si>
  <si>
    <t>ОПШТИНА БЕЛА ЦРКВА</t>
  </si>
  <si>
    <t>ОПШТИНА БЕОЧИН</t>
  </si>
  <si>
    <t>ОПШТИНА БЕЧЕЈ</t>
  </si>
  <si>
    <t>ОПШТИНА БЛАЦЕ</t>
  </si>
  <si>
    <t>ОПШТИНА БОЈНИК</t>
  </si>
  <si>
    <t>ОПШТИНА БОЉЕВАЦ</t>
  </si>
  <si>
    <t>ОПШТИНА БОР</t>
  </si>
  <si>
    <t>ОПШТИНА БУЈАНОВАЦ</t>
  </si>
  <si>
    <t>ОПШТИНА ВАРВАРИН</t>
  </si>
  <si>
    <t>ОПШТИНА ВЕЛИКО ГРАДИШТЕ</t>
  </si>
  <si>
    <t>ОПШТИНА ВЛАДИЧИН ХАН</t>
  </si>
  <si>
    <t>ОПШТИНА ВЛАСОТИНЦЕ</t>
  </si>
  <si>
    <t>ОПШТИНА ВРЊАЧКА БАЊА</t>
  </si>
  <si>
    <t>ОПШТИНА ГАЏИН ХАН</t>
  </si>
  <si>
    <t>ОПШТИНА ГОЛУБАЦ</t>
  </si>
  <si>
    <t>ОПШТИНА ДЕСПОТОВАЦ</t>
  </si>
  <si>
    <t>ОПШТИНА ДИМИТРОВГРАД</t>
  </si>
  <si>
    <t>ОПШТИНА ДОЉЕВАЦ</t>
  </si>
  <si>
    <t>ОПШТИНА ЖАБАЉ</t>
  </si>
  <si>
    <t>ОПШТИНА ЖИТОРАЂА</t>
  </si>
  <si>
    <t>ОПШТИНА ИНЂИЈА</t>
  </si>
  <si>
    <t>ОПШТИНА КАЊИЖА</t>
  </si>
  <si>
    <t>ОПШТИНА КЛАДОВО</t>
  </si>
  <si>
    <t>ОПШТИНА КНИЋ</t>
  </si>
  <si>
    <t>ОПШТИНА КЊАЖЕВАЦ</t>
  </si>
  <si>
    <t>ОПШТИНА КОВАЧИЦА</t>
  </si>
  <si>
    <t>ОПШТИНА КОВИН</t>
  </si>
  <si>
    <t>ОПШТИНА КОСЈЕРИЋ</t>
  </si>
  <si>
    <t>ОПШТИНА КРУПАЊ</t>
  </si>
  <si>
    <t>ОПШТИНА КУРШУМЛИЈА</t>
  </si>
  <si>
    <t>ОПШТИНА КУЧЕВО</t>
  </si>
  <si>
    <t>ОПШТИНА ЛЕБАНЕ</t>
  </si>
  <si>
    <t>ОПШТИНА ЛУЧАНИ</t>
  </si>
  <si>
    <t>ОПШТИНА ЉИГ</t>
  </si>
  <si>
    <t>ОПШТИНА ЉУБОВИЈА</t>
  </si>
  <si>
    <t>ОПШТИНА МАЈДАНПЕК</t>
  </si>
  <si>
    <t>ОПШТИНА МАЛИ ИЂОШ</t>
  </si>
  <si>
    <t>ОПШТИНА МИОНИЦА</t>
  </si>
  <si>
    <t>ОПШТИНА НОВА ВАРОШ</t>
  </si>
  <si>
    <t>ОПШТИНА НОВИ БЕЧЕЈ</t>
  </si>
  <si>
    <t>ОПШТИНА ОПОВО</t>
  </si>
  <si>
    <t>ОПШТИНА ОСЕЧИНА</t>
  </si>
  <si>
    <t>ОПШТИНА ОЏАЦИ</t>
  </si>
  <si>
    <t>ОПШТИНА ПЕТРОВАЦ НА МЛАВИ</t>
  </si>
  <si>
    <t>ОПШТИНА ПЛАНДИШТЕ</t>
  </si>
  <si>
    <t>ОПШТИНА ПРЕШЕВО</t>
  </si>
  <si>
    <t>ОПШТИНА ПРИБОЈ</t>
  </si>
  <si>
    <t>ОПШТИНА ПРИЈЕПОЉЕ</t>
  </si>
  <si>
    <t>ОПШТИНА РАЧА</t>
  </si>
  <si>
    <t>ОПШТИНА РАШКА</t>
  </si>
  <si>
    <t>ОПШТИНА РЕКОВАЦ</t>
  </si>
  <si>
    <t>ОПШТИНА СВРЉИГ</t>
  </si>
  <si>
    <t>ОПШТИНА СЕНТА</t>
  </si>
  <si>
    <t>ОПШТИНА СЕЧАЊ</t>
  </si>
  <si>
    <t>ОПШТИНА СЈЕНИЦА</t>
  </si>
  <si>
    <t>ОПШТИНА СМЕДЕРЕВСКА ПАЛАНКА</t>
  </si>
  <si>
    <t>ОПШТИНА СОКОБАЊА</t>
  </si>
  <si>
    <t>ОПШТИНА СРБОБРАН</t>
  </si>
  <si>
    <t>ОПШТИНА СРЕМСКИ КАРЛОВЦИ</t>
  </si>
  <si>
    <t>ОПШТИНА ТИТЕЛ</t>
  </si>
  <si>
    <t>ОПШТИНА ТУТИН</t>
  </si>
  <si>
    <t>ОПШТИНА ЋУПРИЈА</t>
  </si>
  <si>
    <t>ОПШТИНА УБ</t>
  </si>
  <si>
    <t>ОПШТИНА ЧАЈЕТИНА</t>
  </si>
  <si>
    <t>ОПШТИНА ШИД</t>
  </si>
  <si>
    <t>ОПШТИНА АДА</t>
  </si>
  <si>
    <t>ОПШТИНА БАТОЧИНА</t>
  </si>
  <si>
    <t>ОПШТИНА БОГАТИЋ</t>
  </si>
  <si>
    <t>ОПШТИНА БРУС</t>
  </si>
  <si>
    <t>ОПШТИНА ВЛАДИМИРЦИ</t>
  </si>
  <si>
    <t>ОПШТИНА ВРБАС</t>
  </si>
  <si>
    <t>ОПШТИНА ЖАБАРИ</t>
  </si>
  <si>
    <t>ОПШТИНА ЖАГУБИЦА</t>
  </si>
  <si>
    <t>ОПШТИНА ЖИТИШТЕ</t>
  </si>
  <si>
    <t>ОПШТИНА ИРИГ</t>
  </si>
  <si>
    <t>ОПШТИНА ЛАПОВО</t>
  </si>
  <si>
    <t>ОПШТИНА МАЛИ ЗВОРНИК</t>
  </si>
  <si>
    <t>ОПШТИНА НОВА ЦРЊА</t>
  </si>
  <si>
    <t>ОПШТИНА ПРОКУПЉЕ</t>
  </si>
  <si>
    <t>ОПШТИНА РАЖАЊ</t>
  </si>
  <si>
    <t>ОПШТИНА ТРГОВИШТЕ</t>
  </si>
  <si>
    <t>ОПШТИНА ЋИЋЕВАЦ</t>
  </si>
  <si>
    <t>ОПШТИНА МЕДВЕЂА</t>
  </si>
  <si>
    <t>ОПШТИНА ЦРНА ТРАВА</t>
  </si>
  <si>
    <t>ОПШТИНА ЧОКА</t>
  </si>
  <si>
    <t>Total</t>
  </si>
  <si>
    <t>Подношење усаглашеног захтева за издавање/измену грађевинске дозволе</t>
  </si>
  <si>
    <t>Подношење усаглашеног захтева за издавање/измену локацијских услова</t>
  </si>
  <si>
    <t>Подношење усаглашеног захтева за издавање/измену привремене грађевинске дозволе</t>
  </si>
  <si>
    <t xml:space="preserve">Подношење усаглашеног захтева за издавање/измену решења о одобрењу извођења радова </t>
  </si>
  <si>
    <t>BrObustavljenihPrijava</t>
  </si>
  <si>
    <t>ОПШТИНА БОСИЛЕГРАД</t>
  </si>
  <si>
    <t>ОПШТИНА ПОЖЕГА</t>
  </si>
  <si>
    <t>ОПШТИНА РУМА</t>
  </si>
  <si>
    <t>ОПШТИНА ПАРАЋИН</t>
  </si>
  <si>
    <t>ОПШТИНА СВИЛАЈНАЦ</t>
  </si>
  <si>
    <t>ГРАД ЈАГОДИНА</t>
  </si>
  <si>
    <t>ГРАД ЗРЕЊАНИН</t>
  </si>
  <si>
    <t>ГРАД НИШ</t>
  </si>
  <si>
    <t>ОПШТИНА НОВИ КНЕЖЕВАЦ</t>
  </si>
  <si>
    <t>ОПШТИНА ГОРЊИ МИЛАНОВАЦ</t>
  </si>
  <si>
    <t>ОПШТИНА ТОПОЛА</t>
  </si>
  <si>
    <t>ОПШТИНА МЕРОШИНА</t>
  </si>
  <si>
    <t>ГРАД ВАЉЕВО</t>
  </si>
  <si>
    <t>ОПШТИНА БАЧ</t>
  </si>
  <si>
    <t>ГРАД УЖИЦЕ</t>
  </si>
  <si>
    <t>ГРАД ВРАЊЕ</t>
  </si>
  <si>
    <t>ОПШТИНА АРИЉЕ</t>
  </si>
  <si>
    <t>ОПШТИНА ТЕМЕРИН</t>
  </si>
  <si>
    <t>ГРАДСКА ОПШТИНА ВОЖДОВАЦ</t>
  </si>
  <si>
    <t>ГРАДСКА ОПШТИНА ОБРЕНОВАЦ</t>
  </si>
  <si>
    <t>ГРАДСКА ОПШТИНА ЗЕМУН</t>
  </si>
  <si>
    <t>ГРАДСКА ОПШТИНА ЧУКАРИЦА</t>
  </si>
  <si>
    <t>ГРАДСКА ОПШТИНА ЗВЕЗДАРА</t>
  </si>
  <si>
    <t>ГРАДСКА ОПШТИНА СУРЧИН</t>
  </si>
  <si>
    <t>ГРАДСКА ОПШТИНА ЛАЗАРЕВАЦ</t>
  </si>
  <si>
    <t>ГРАДСКА ОПШТИНА РАКОВИЦА</t>
  </si>
  <si>
    <t>ГРАДСКА ОПШТИНА МЛАДЕНОВАЦ</t>
  </si>
  <si>
    <t>ГРАДСКА ОПШТИНА БАРАЈЕВО</t>
  </si>
  <si>
    <t>ГРАДСКА ОПШТИНА СОПОТ</t>
  </si>
  <si>
    <t>Креирање захтева за покретање прекршајног поступка - Регистратор</t>
  </si>
  <si>
    <t>АЛЕКСИНАЦ: ЈКП ВОДОВОД И КАНАЛИЗАЦИЈА АЛЕКСИНАЦ</t>
  </si>
  <si>
    <t>Достављање техничке документације у погледу мера заштите од пожара на основу усаглашеног захтева</t>
  </si>
  <si>
    <t>Контрола активности на предмету - Регистратор</t>
  </si>
  <si>
    <t>Подношење жалбе/приговора</t>
  </si>
  <si>
    <t>Подношење захтева за остале поступке (одустанак, клаузула правноснажности, исправка техничке грешке и сл.)</t>
  </si>
  <si>
    <t>Тип захтева</t>
  </si>
  <si>
    <t>Број поднетих захтева</t>
  </si>
  <si>
    <t>Број решених захтева</t>
  </si>
  <si>
    <t>Број позитивно решених захтева</t>
  </si>
  <si>
    <t>Број негативно решених захтева</t>
  </si>
  <si>
    <t>Број обустављених захтева</t>
  </si>
  <si>
    <t>Сумарно</t>
  </si>
  <si>
    <t>Тип првобитног захтева</t>
  </si>
  <si>
    <t>Број решених првобитних захтева</t>
  </si>
  <si>
    <t>Број позитивно решених првобитних захтева</t>
  </si>
  <si>
    <t>Број негативно решених првобитних захтева</t>
  </si>
  <si>
    <t>Број обустављених првобитних захтева</t>
  </si>
  <si>
    <t>Број поднетих усаглашених захтева</t>
  </si>
  <si>
    <t>Број решених усаглашених захтева</t>
  </si>
  <si>
    <t>Број позитивно решених усаглашених захтева</t>
  </si>
  <si>
    <t>Број негативно решених усаглашених захтева</t>
  </si>
  <si>
    <t>Број обустављених усаглашених захтева</t>
  </si>
  <si>
    <t>Број решених  захтева</t>
  </si>
  <si>
    <t>Број позитивно решених  захтева</t>
  </si>
  <si>
    <t>Број негативно решених  захтева</t>
  </si>
  <si>
    <t>Број обустављених  захтева</t>
  </si>
  <si>
    <t>Тип  захтева</t>
  </si>
  <si>
    <t>Табела 1.3. Број усаглашених захтева по типу захтева</t>
  </si>
  <si>
    <t>Подношење захтева за издавање/измену привремене грађевинске дозволе</t>
  </si>
  <si>
    <t>Подношење захтева за издавање/измену грађевинске дозволе</t>
  </si>
  <si>
    <t>Подношење захтева за издавање/измену решења о одобрењу извођења радова (члан 145. Закона о планирању и изградњи)</t>
  </si>
  <si>
    <t>Подношење захтева за издавање/измену локацијских услова</t>
  </si>
  <si>
    <r>
      <t xml:space="preserve">Табела 1.2. Број захтева по типу захтева </t>
    </r>
    <r>
      <rPr>
        <b/>
        <sz val="11"/>
        <color theme="1"/>
        <rFont val="Calibri"/>
        <family val="2"/>
        <scheme val="minor"/>
      </rPr>
      <t>не узимајући</t>
    </r>
    <r>
      <rPr>
        <sz val="11"/>
        <color theme="1"/>
        <rFont val="Calibri"/>
        <family val="2"/>
        <scheme val="minor"/>
      </rPr>
      <t xml:space="preserve"> у обзир усаглашене захтеве као наставак првобитно поднетих захтева</t>
    </r>
  </si>
  <si>
    <r>
      <t xml:space="preserve">Табела 1.1. Број захтева по типу захтева </t>
    </r>
    <r>
      <rPr>
        <b/>
        <sz val="11"/>
        <color theme="1"/>
        <rFont val="Calibri"/>
        <family val="2"/>
        <scheme val="minor"/>
      </rPr>
      <t>узимајући у обзир усаглашене захтеве</t>
    </r>
    <r>
      <rPr>
        <sz val="11"/>
        <color theme="1"/>
        <rFont val="Calibri"/>
        <family val="2"/>
        <scheme val="minor"/>
      </rPr>
      <t xml:space="preserve"> као наставак првобитно поднетих захтева</t>
    </r>
  </si>
  <si>
    <t>Обрада захтева у току</t>
  </si>
  <si>
    <t>%</t>
  </si>
  <si>
    <t>Број укупно решених захтева</t>
  </si>
  <si>
    <t>Број решених захтева захтева</t>
  </si>
  <si>
    <t>ГРАД БЕОГРАД</t>
  </si>
  <si>
    <t>Укупно</t>
  </si>
  <si>
    <t>Град</t>
  </si>
  <si>
    <t>Просечни проценат успешности</t>
  </si>
  <si>
    <t>Учешће негативно решених захтева</t>
  </si>
  <si>
    <t>Учешће позитивно решених захтева</t>
  </si>
  <si>
    <t>Учешће решених захтева</t>
  </si>
  <si>
    <t>Градови</t>
  </si>
  <si>
    <t>Учешће усаглашених захтева у укупном броју поднетих захтева</t>
  </si>
  <si>
    <t>Рангирање градова вршили смо према просечном проценту успешности који укључује податке о проценту укупно решених захтева и проценту позитивно решених захтева.                                                                                                                                                                                                                                                                                                                                                     Број позитивно решених захтева подразумева све захтеве којима су издати услови/дозвола (у почетном захтеву, или након усаглашавања). Број негативно решених захтева обухвата оне захтеве где је донето решење о одбијању (у почетном захтеву или након усаглашавања)  Усаглашени захтев посматран је као наставак обраде њему повезаног предмета, а не као подношење новог захтева.</t>
  </si>
  <si>
    <t xml:space="preserve">Табела 1.1. Преглед поднетих захтева у градовима </t>
  </si>
  <si>
    <t>Табела 1.2. Преглед поднетих усаглашених захтева у градовима</t>
  </si>
  <si>
    <t>градске општине 5352 нет 1440</t>
  </si>
  <si>
    <t>АБ, 5157</t>
  </si>
  <si>
    <t>BI 4269</t>
  </si>
  <si>
    <t>нег</t>
  </si>
  <si>
    <t>463 усаг</t>
  </si>
  <si>
    <t>тип</t>
  </si>
  <si>
    <t>Локална самоуправа</t>
  </si>
  <si>
    <t>Укупно решених захтева</t>
  </si>
  <si>
    <t>Укупно позитивно решених захтева</t>
  </si>
  <si>
    <t>Укупно негативно решених захтева</t>
  </si>
  <si>
    <t>Укупно поднетих захтева</t>
  </si>
  <si>
    <t>Локалне самоуправе са преко 100 поднетих захтева</t>
  </si>
  <si>
    <t>Локалне самоуправе са испод 100 поднетих захтева</t>
  </si>
  <si>
    <r>
      <t xml:space="preserve">Општине смо поделили у 2 категорије:  Категорија 1 обухвата општине које имају преко 100 поднетих захтева. Категорија 2 обухвата све општине које имају укупно мање од 100 поднетих захтева. </t>
    </r>
    <r>
      <rPr>
        <u/>
        <sz val="11"/>
        <color theme="1"/>
        <rFont val="Calibri"/>
        <family val="2"/>
        <scheme val="minor"/>
      </rPr>
      <t>Рангирање општина вршили смо према просечном проценту успешности који укључује податке о проценту укупно решених захтева и проценту позитивно решених захтева</t>
    </r>
    <r>
      <rPr>
        <sz val="11"/>
        <color theme="1"/>
        <rFont val="Calibri"/>
        <family val="2"/>
        <scheme val="minor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Број позитивно решених захтева подразумева све захтеве којима су издати услови/дозвола (у почетном захтеву, или након усаглашавања). Број негативно решених захтева обухвата оне захтеве где је донето решење о одбијању (у почетном захтеву или након усаглашавања) Усаглашени захтев посматран је као наставак обраде њему повезаног предмета, а не као подношење новог захтева.</t>
    </r>
  </si>
  <si>
    <t>Графички приказ</t>
  </si>
  <si>
    <t>Број примарних захтева</t>
  </si>
  <si>
    <t>Број оригиналних поднетих захтева</t>
  </si>
  <si>
    <t>Табела 1.1. Укупан број захтева у општинама према типу захтева</t>
  </si>
  <si>
    <t>Табела 1.2. Укупан број усаглашених захтева по општинама</t>
  </si>
  <si>
    <t>Општине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</si>
</sst>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double">
        <color theme="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/>
    </xf>
    <xf numFmtId="9" fontId="0" fillId="0" borderId="0" xfId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6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5" borderId="6" xfId="0" applyFont="1" applyFill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Fill="1"/>
    <xf numFmtId="0" fontId="2" fillId="3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 vertical="center"/>
    </xf>
    <xf numFmtId="9" fontId="3" fillId="0" borderId="7" xfId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9" fontId="2" fillId="3" borderId="7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7" borderId="7" xfId="1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9" fontId="3" fillId="0" borderId="7" xfId="1" applyFont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left"/>
    </xf>
    <xf numFmtId="0" fontId="0" fillId="7" borderId="7" xfId="0" applyNumberForma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6" xfId="0" applyFont="1" applyFill="1" applyBorder="1"/>
    <xf numFmtId="0" fontId="4" fillId="3" borderId="0" xfId="0" applyNumberFormat="1" applyFont="1" applyFill="1" applyAlignment="1">
      <alignment horizontal="center" vertical="center"/>
    </xf>
    <xf numFmtId="0" fontId="3" fillId="7" borderId="7" xfId="0" applyFont="1" applyFill="1" applyBorder="1"/>
    <xf numFmtId="0" fontId="3" fillId="7" borderId="7" xfId="0" applyFont="1" applyFill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3" fillId="7" borderId="7" xfId="1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090"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color theme="0"/>
      </font>
    </dxf>
    <dxf>
      <font>
        <color theme="0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color theme="0"/>
      </font>
    </dxf>
    <dxf>
      <font>
        <color theme="0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8" tint="0.39997558519241921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/>
              <a:t>Позитивно/негативно</a:t>
            </a:r>
            <a:r>
              <a:rPr lang="sr-Cyrl-RS" sz="1500" baseline="0"/>
              <a:t> решени захтеви</a:t>
            </a:r>
            <a:endParaRPr lang="en-US" sz="15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'Сумарни подаци о захтевима'!$E$59:$F$59</c:f>
              <c:strCache>
                <c:ptCount val="2"/>
                <c:pt idx="0">
                  <c:v>Број позитивно решених захтева</c:v>
                </c:pt>
                <c:pt idx="1">
                  <c:v>Број негативно решених захтева</c:v>
                </c:pt>
              </c:strCache>
            </c:strRef>
          </c:cat>
          <c:val>
            <c:numRef>
              <c:f>'Сумарни подаци о захтевима'!$E$60:$F$60</c:f>
              <c:numCache>
                <c:formatCode>General</c:formatCode>
                <c:ptCount val="2"/>
                <c:pt idx="0">
                  <c:v>35759</c:v>
                </c:pt>
                <c:pt idx="1">
                  <c:v>8471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/>
              <a:t>Учешће</a:t>
            </a:r>
            <a:r>
              <a:rPr lang="sr-Cyrl-RS" sz="1500" baseline="0"/>
              <a:t> усаглашених у укупном броју поднетих захтева</a:t>
            </a:r>
            <a:endParaRPr lang="en-US" sz="15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'Општине - сумарни подаци'!$B$177</c:f>
              <c:strCache>
                <c:ptCount val="1"/>
                <c:pt idx="0">
                  <c:v>Број поднетих захтева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'Општине - сумарни подаци'!$C$177:$D$177</c:f>
              <c:numCache>
                <c:formatCode>0%</c:formatCode>
                <c:ptCount val="2"/>
                <c:pt idx="0" formatCode="General">
                  <c:v>21752</c:v>
                </c:pt>
                <c:pt idx="1">
                  <c:v>0.86914132736644423</c:v>
                </c:pt>
              </c:numCache>
            </c:numRef>
          </c:val>
        </c:ser>
        <c:ser>
          <c:idx val="1"/>
          <c:order val="1"/>
          <c:tx>
            <c:strRef>
              <c:f>'Општине - сумарни подаци'!$B$178</c:f>
              <c:strCache>
                <c:ptCount val="1"/>
                <c:pt idx="0">
                  <c:v>Број поднетих усаглашених захтева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'Општине - сумарни подаци'!$C$178:$D$178</c:f>
              <c:numCache>
                <c:formatCode>0%</c:formatCode>
                <c:ptCount val="2"/>
                <c:pt idx="0" formatCode="General">
                  <c:v>3275</c:v>
                </c:pt>
                <c:pt idx="1">
                  <c:v>0.15056086796616402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29489664"/>
        <c:axId val="239055616"/>
      </c:barChart>
      <c:catAx>
        <c:axId val="229489664"/>
        <c:scaling>
          <c:orientation val="minMax"/>
        </c:scaling>
        <c:delete val="1"/>
        <c:axPos val="b"/>
        <c:majorTickMark val="none"/>
        <c:minorTickMark val="none"/>
        <c:tickLblPos val="nextTo"/>
        <c:crossAx val="239055616"/>
        <c:crosses val="autoZero"/>
        <c:auto val="1"/>
        <c:lblAlgn val="ctr"/>
        <c:lblOffset val="100"/>
        <c:noMultiLvlLbl val="0"/>
      </c:catAx>
      <c:valAx>
        <c:axId val="239055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948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/>
              <a:t>Тренутни</a:t>
            </a:r>
            <a:r>
              <a:rPr lang="sr-Cyrl-RS" sz="1500" baseline="0"/>
              <a:t> статус захтева</a:t>
            </a:r>
            <a:endParaRPr lang="en-US" sz="15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'Сумарни подаци о захтевима'!$E$68:$F$68</c:f>
              <c:strCache>
                <c:ptCount val="2"/>
                <c:pt idx="0">
                  <c:v>Број укупно решених захтева</c:v>
                </c:pt>
                <c:pt idx="1">
                  <c:v>Обрада захтева у току</c:v>
                </c:pt>
              </c:strCache>
            </c:strRef>
          </c:cat>
          <c:val>
            <c:numRef>
              <c:f>'Сумарни подаци о захтевима'!$E$69:$F$69</c:f>
              <c:numCache>
                <c:formatCode>General</c:formatCode>
                <c:ptCount val="2"/>
                <c:pt idx="0">
                  <c:v>44230</c:v>
                </c:pt>
                <c:pt idx="1">
                  <c:v>3394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Број поднетих захтева по типу захтева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'Сумарни подаци о захтевима'!$C$3</c:f>
              <c:strCache>
                <c:ptCount val="1"/>
                <c:pt idx="0">
                  <c:v>Број поднетих захтева</c:v>
                </c:pt>
              </c:strCache>
            </c:strRef>
          </c:tx>
          <c:invertIfNegative val="0"/>
          <c:cat>
            <c:strRef>
              <c:f>'Сумарни подаци о захтевима'!$B$4:$B$19</c:f>
              <c:strCache>
                <c:ptCount val="16"/>
                <c:pt idx="0">
                  <c:v>Подношење жалбе/приговора</c:v>
                </c:pt>
                <c:pt idx="1">
                  <c:v>Креирање захтева за покретање прекршајног поступка - Регистратор</c:v>
                </c:pt>
                <c:pt idx="2">
                  <c:v>Контрола активности на предмету - Регистратор</c:v>
                </c:pt>
                <c:pt idx="3">
                  <c:v>Достављања пројекта за извођење за објекте из члана 133. за које су предвиђене мере заштите културних добара</c:v>
                </c:pt>
                <c:pt idx="4">
                  <c:v>Подношење захтева за издавање/измену привремене грађевинске дозволе</c:v>
                </c:pt>
                <c:pt idx="5">
                  <c:v>Достављање техничке документације у погледу мера заштите од пожара</c:v>
                </c:pt>
                <c:pt idx="6">
                  <c:v>Подношење пријаве завршетка објекта у конструктивном смислу</c:v>
                </c:pt>
                <c:pt idx="7">
                  <c:v>Подношење захтева за прикључење на комуналну и другу инфраструктуру</c:v>
                </c:pt>
                <c:pt idx="8">
                  <c:v>Упис права својине и издавање решења о кућном броју</c:v>
                </c:pt>
                <c:pt idx="9">
                  <c:v>Подношење пријаве завршетка израде темеља</c:v>
                </c:pt>
                <c:pt idx="10">
                  <c:v>Подношење захтева за остале поступке (одустанак, клаузула правноснажности, исправка техничке грешке и сл.)</c:v>
                </c:pt>
                <c:pt idx="11">
                  <c:v>Подношење захтева за издавање употребне дозволе</c:v>
                </c:pt>
                <c:pt idx="12">
                  <c:v>Подношење захтева за издавање/измену грађевинске дозволе</c:v>
                </c:pt>
                <c:pt idx="13">
                  <c:v>Подношење пријаве радова</c:v>
                </c:pt>
                <c:pt idx="14">
                  <c:v>Подношење захтева за издавање/измену локацијских услова</c:v>
                </c:pt>
                <c:pt idx="15">
                  <c:v>Подношење захтева за издавање/измену решења о одобрењу извођења радова (члан 145. Закона о планирању и изградњи)</c:v>
                </c:pt>
              </c:strCache>
            </c:strRef>
          </c:cat>
          <c:val>
            <c:numRef>
              <c:f>'Сумарни подаци о захтевима'!$C$4:$C$19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11</c:v>
                </c:pt>
                <c:pt idx="4">
                  <c:v>33</c:v>
                </c:pt>
                <c:pt idx="5">
                  <c:v>702</c:v>
                </c:pt>
                <c:pt idx="6">
                  <c:v>871</c:v>
                </c:pt>
                <c:pt idx="7">
                  <c:v>1074</c:v>
                </c:pt>
                <c:pt idx="8">
                  <c:v>1915</c:v>
                </c:pt>
                <c:pt idx="9">
                  <c:v>2362</c:v>
                </c:pt>
                <c:pt idx="10">
                  <c:v>3509</c:v>
                </c:pt>
                <c:pt idx="11">
                  <c:v>3863</c:v>
                </c:pt>
                <c:pt idx="12">
                  <c:v>6036</c:v>
                </c:pt>
                <c:pt idx="13">
                  <c:v>8224</c:v>
                </c:pt>
                <c:pt idx="14">
                  <c:v>9468</c:v>
                </c:pt>
                <c:pt idx="15">
                  <c:v>9542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96416"/>
        <c:axId val="230048512"/>
      </c:barChart>
      <c:catAx>
        <c:axId val="158396416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crossAx val="230048512"/>
        <c:crosses val="autoZero"/>
        <c:auto val="1"/>
        <c:lblAlgn val="ctr"/>
        <c:lblOffset val="100"/>
        <c:noMultiLvlLbl val="0"/>
      </c:catAx>
      <c:valAx>
        <c:axId val="230048512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5839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Учешће</a:t>
            </a:r>
            <a:r>
              <a:rPr lang="sr-Cyrl-RS" baseline="0"/>
              <a:t> усаглашених захтева у укупном броју примљених захтева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'Сумарни подаци о захтевима'!$C$73</c:f>
              <c:strCache>
                <c:ptCount val="1"/>
                <c:pt idx="0">
                  <c:v>Број примарних захтева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'Сумарни подаци о захтевима'!$D$73:$E$73</c:f>
              <c:numCache>
                <c:formatCode>0%</c:formatCode>
                <c:ptCount val="2"/>
                <c:pt idx="0" formatCode="General">
                  <c:v>40136</c:v>
                </c:pt>
                <c:pt idx="1">
                  <c:v>0.84275065616797895</c:v>
                </c:pt>
              </c:numCache>
            </c:numRef>
          </c:val>
        </c:ser>
        <c:ser>
          <c:idx val="1"/>
          <c:order val="1"/>
          <c:tx>
            <c:strRef>
              <c:f>'Сумарни подаци о захтевима'!$C$74</c:f>
              <c:strCache>
                <c:ptCount val="1"/>
                <c:pt idx="0">
                  <c:v>Број поднетих усаглашених захтева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'Сумарни подаци о захтевима'!$D$74:$E$74</c:f>
              <c:numCache>
                <c:formatCode>0%</c:formatCode>
                <c:ptCount val="2"/>
                <c:pt idx="0" formatCode="General">
                  <c:v>7489</c:v>
                </c:pt>
                <c:pt idx="1">
                  <c:v>0.15724934383202099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30066048"/>
        <c:axId val="230067584"/>
      </c:barChart>
      <c:catAx>
        <c:axId val="230066048"/>
        <c:scaling>
          <c:orientation val="minMax"/>
        </c:scaling>
        <c:delete val="1"/>
        <c:axPos val="b"/>
        <c:majorTickMark val="none"/>
        <c:minorTickMark val="none"/>
        <c:tickLblPos val="nextTo"/>
        <c:crossAx val="230067584"/>
        <c:crosses val="autoZero"/>
        <c:auto val="1"/>
        <c:lblAlgn val="ctr"/>
        <c:lblOffset val="100"/>
        <c:noMultiLvlLbl val="0"/>
      </c:catAx>
      <c:valAx>
        <c:axId val="2300675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3006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400"/>
              <a:t>Тренутно</a:t>
            </a:r>
            <a:r>
              <a:rPr lang="sr-Cyrl-RS" sz="1400" baseline="0"/>
              <a:t> стање обраде захтева</a:t>
            </a:r>
            <a:endParaRPr lang="en-US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'Градови - сумарни подаци'!$B$54:$B$55</c:f>
              <c:strCache>
                <c:ptCount val="2"/>
                <c:pt idx="0">
                  <c:v>Број решених захтева</c:v>
                </c:pt>
                <c:pt idx="1">
                  <c:v>Обрада захтева у току</c:v>
                </c:pt>
              </c:strCache>
            </c:strRef>
          </c:cat>
          <c:val>
            <c:numRef>
              <c:f>'Градови - сумарни подаци'!$C$54:$C$55</c:f>
              <c:numCache>
                <c:formatCode>General</c:formatCode>
                <c:ptCount val="2"/>
                <c:pt idx="0">
                  <c:v>20665</c:v>
                </c:pt>
                <c:pt idx="1">
                  <c:v>1932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400"/>
              <a:t>Позитивно/негативно решени</a:t>
            </a:r>
            <a:r>
              <a:rPr lang="sr-Cyrl-RS" sz="1400" baseline="0"/>
              <a:t> захтеви</a:t>
            </a:r>
            <a:endParaRPr lang="en-US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'Градови - сумарни подаци'!$B$57:$B$58</c:f>
              <c:strCache>
                <c:ptCount val="2"/>
                <c:pt idx="0">
                  <c:v>Број позитивно решених захтева</c:v>
                </c:pt>
                <c:pt idx="1">
                  <c:v>Број негативно решених захтева</c:v>
                </c:pt>
              </c:strCache>
            </c:strRef>
          </c:cat>
          <c:val>
            <c:numRef>
              <c:f>'Градови - сумарни подаци'!$C$57:$C$58</c:f>
              <c:numCache>
                <c:formatCode>General</c:formatCode>
                <c:ptCount val="2"/>
                <c:pt idx="0">
                  <c:v>16193</c:v>
                </c:pt>
                <c:pt idx="1">
                  <c:v>4472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400"/>
              <a:t>Учешће усаглашених захтева у укупном броју примљених захтева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'Градови - сумарни подаци'!$B$60</c:f>
              <c:strCache>
                <c:ptCount val="1"/>
                <c:pt idx="0">
                  <c:v>Број оригиналних поднетих захтева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'Градови - сумарни подаци'!$C$60:$D$60</c:f>
              <c:numCache>
                <c:formatCode>0%</c:formatCode>
                <c:ptCount val="2"/>
                <c:pt idx="0" formatCode="General">
                  <c:v>18383</c:v>
                </c:pt>
                <c:pt idx="1">
                  <c:v>0.81351506837190779</c:v>
                </c:pt>
              </c:numCache>
            </c:numRef>
          </c:val>
        </c:ser>
        <c:ser>
          <c:idx val="1"/>
          <c:order val="1"/>
          <c:tx>
            <c:strRef>
              <c:f>'Градови - сумарни подаци'!$B$61</c:f>
              <c:strCache>
                <c:ptCount val="1"/>
                <c:pt idx="0">
                  <c:v>Број поднетих усаглашених захтева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'Градови - сумарни подаци'!$C$61:$D$61</c:f>
              <c:numCache>
                <c:formatCode>0%</c:formatCode>
                <c:ptCount val="2"/>
                <c:pt idx="0" formatCode="General">
                  <c:v>4214</c:v>
                </c:pt>
                <c:pt idx="1">
                  <c:v>0.22923353097970953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38930560"/>
        <c:axId val="238936448"/>
      </c:barChart>
      <c:catAx>
        <c:axId val="238930560"/>
        <c:scaling>
          <c:orientation val="minMax"/>
        </c:scaling>
        <c:delete val="1"/>
        <c:axPos val="b"/>
        <c:majorTickMark val="none"/>
        <c:minorTickMark val="none"/>
        <c:tickLblPos val="nextTo"/>
        <c:crossAx val="238936448"/>
        <c:crosses val="autoZero"/>
        <c:auto val="1"/>
        <c:lblAlgn val="ctr"/>
        <c:lblOffset val="100"/>
        <c:noMultiLvlLbl val="0"/>
      </c:catAx>
      <c:valAx>
        <c:axId val="238936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3893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/>
              <a:t>Тренутни статус обраде захтева</a:t>
            </a:r>
            <a:endParaRPr lang="en-US" sz="15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'Општине - сумарни подаци'!$B$171:$B$172</c:f>
              <c:strCache>
                <c:ptCount val="2"/>
                <c:pt idx="0">
                  <c:v>Број решених захтева</c:v>
                </c:pt>
                <c:pt idx="1">
                  <c:v>Обрада захтева у току</c:v>
                </c:pt>
              </c:strCache>
            </c:strRef>
          </c:cat>
          <c:val>
            <c:numRef>
              <c:f>'Општине - сумарни подаци'!$C$171:$C$172</c:f>
              <c:numCache>
                <c:formatCode>General</c:formatCode>
                <c:ptCount val="2"/>
                <c:pt idx="0">
                  <c:v>23565</c:v>
                </c:pt>
                <c:pt idx="1">
                  <c:v>1462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/>
              <a:t>Позитивно/негативно</a:t>
            </a:r>
            <a:r>
              <a:rPr lang="sr-Cyrl-RS" sz="1500" baseline="0"/>
              <a:t> решени захтеви</a:t>
            </a:r>
            <a:endParaRPr lang="en-US" sz="15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'Општине - сумарни подаци'!$B$174:$B$175</c:f>
              <c:strCache>
                <c:ptCount val="2"/>
                <c:pt idx="0">
                  <c:v>Број позитивно решених захтева</c:v>
                </c:pt>
                <c:pt idx="1">
                  <c:v>Број негативно решених захтева</c:v>
                </c:pt>
              </c:strCache>
            </c:strRef>
          </c:cat>
          <c:val>
            <c:numRef>
              <c:f>'Општине - сумарни подаци'!$C$174:$C$175</c:f>
              <c:numCache>
                <c:formatCode>General</c:formatCode>
                <c:ptCount val="2"/>
                <c:pt idx="0">
                  <c:v>19566</c:v>
                </c:pt>
                <c:pt idx="1">
                  <c:v>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138905</xdr:colOff>
      <xdr:row>4</xdr:row>
      <xdr:rowOff>35716</xdr:rowOff>
    </xdr:from>
    <xdr:to>
      <xdr:col>16</xdr:col>
      <xdr:colOff>508000</xdr:colOff>
      <xdr:row>29</xdr:row>
      <xdr:rowOff>63499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31749</xdr:colOff>
      <xdr:row>4</xdr:row>
      <xdr:rowOff>47624</xdr:rowOff>
    </xdr:from>
    <xdr:to>
      <xdr:col>8</xdr:col>
      <xdr:colOff>539750</xdr:colOff>
      <xdr:row>29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587375</xdr:colOff>
      <xdr:row>32</xdr:row>
      <xdr:rowOff>0</xdr:rowOff>
    </xdr:from>
    <xdr:to>
      <xdr:col>29</xdr:col>
      <xdr:colOff>555625</xdr:colOff>
      <xdr:row>63</xdr:row>
      <xdr:rowOff>31750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254000</xdr:colOff>
      <xdr:row>4</xdr:row>
      <xdr:rowOff>31749</xdr:rowOff>
    </xdr:from>
    <xdr:to>
      <xdr:col>29</xdr:col>
      <xdr:colOff>587375</xdr:colOff>
      <xdr:row>29</xdr:row>
      <xdr:rowOff>111125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17</xdr:col>
      <xdr:colOff>349250</xdr:colOff>
      <xdr:row>10</xdr:row>
      <xdr:rowOff>95250</xdr:rowOff>
    </xdr:from>
    <xdr:to>
      <xdr:col>21</xdr:col>
      <xdr:colOff>333814</xdr:colOff>
      <xdr:row>23</xdr:row>
      <xdr:rowOff>15875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04500" y="2127250"/>
          <a:ext cx="2397564" cy="2397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10</xdr:row>
      <xdr:rowOff>95249</xdr:rowOff>
    </xdr:from>
    <xdr:to>
      <xdr:col>3</xdr:col>
      <xdr:colOff>773906</xdr:colOff>
      <xdr:row>22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1021556</xdr:colOff>
      <xdr:row>10</xdr:row>
      <xdr:rowOff>89429</xdr:rowOff>
    </xdr:from>
    <xdr:to>
      <xdr:col>6</xdr:col>
      <xdr:colOff>869156</xdr:colOff>
      <xdr:row>22</xdr:row>
      <xdr:rowOff>142874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1133738</xdr:colOff>
      <xdr:row>10</xdr:row>
      <xdr:rowOff>42864</xdr:rowOff>
    </xdr:from>
    <xdr:to>
      <xdr:col>11</xdr:col>
      <xdr:colOff>1071562</xdr:colOff>
      <xdr:row>22</xdr:row>
      <xdr:rowOff>107156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1136386</xdr:colOff>
      <xdr:row>11</xdr:row>
      <xdr:rowOff>117740</xdr:rowOff>
    </xdr:from>
    <xdr:to>
      <xdr:col>8</xdr:col>
      <xdr:colOff>726638</xdr:colOff>
      <xdr:row>21</xdr:row>
      <xdr:rowOff>160073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03886" y="2594240"/>
          <a:ext cx="1947690" cy="1947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0</xdr:rowOff>
    </xdr:from>
    <xdr:to>
      <xdr:col>3</xdr:col>
      <xdr:colOff>142875</xdr:colOff>
      <xdr:row>25</xdr:row>
      <xdr:rowOff>166688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333375</xdr:colOff>
      <xdr:row>12</xdr:row>
      <xdr:rowOff>11906</xdr:rowOff>
    </xdr:from>
    <xdr:to>
      <xdr:col>6</xdr:col>
      <xdr:colOff>785813</xdr:colOff>
      <xdr:row>25</xdr:row>
      <xdr:rowOff>178594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1047750</xdr:colOff>
      <xdr:row>14</xdr:row>
      <xdr:rowOff>11906</xdr:rowOff>
    </xdr:from>
    <xdr:to>
      <xdr:col>8</xdr:col>
      <xdr:colOff>825606</xdr:colOff>
      <xdr:row>24</xdr:row>
      <xdr:rowOff>51699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70094" y="1726406"/>
          <a:ext cx="1944793" cy="1944793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12</xdr:col>
      <xdr:colOff>11906</xdr:colOff>
      <xdr:row>26</xdr:row>
      <xdr:rowOff>23813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ica Anđelković" refreshedDate="42710.68844583333" createdVersion="4" refreshedVersion="4" minRefreshableVersion="3" recordCount="110">
  <cacheSource type="worksheet">
    <worksheetSource ref="A301:F411" sheet="Градови радна верзија"/>
  </cacheSource>
  <cacheFields count="6">
    <cacheField name="NadlezniOrgan" numFmtId="0">
      <sharedItems count="26">
        <s v="ГРАД ВАЉЕВО"/>
        <s v="ГРАД ВРАЊЕ"/>
        <s v="ГРАД ВРШАЦ"/>
        <s v="ГРАД ЗАЈЕЧАР"/>
        <s v="ГРАД ЗРЕЊАНИН"/>
        <s v="ГРАД ЈАГОДИНА"/>
        <s v="ГРАД КИКИНДА"/>
        <s v="ГРАД КРАГУЈЕВАЦ"/>
        <s v="ГРАД КРАЉЕВО"/>
        <s v="ГРАД КРУШЕВАЦ"/>
        <s v="ГРАД ЛЕСКОВАЦ"/>
        <s v="ГРАД ЛОЗНИЦА"/>
        <s v="ГРАД НИШ"/>
        <s v="ГРАД НОВИ ПАЗАР"/>
        <s v="ГРАД ПАНЧЕВО"/>
        <s v="ГРАД ПИРОТ"/>
        <s v="ГРАД ПОЖАРЕВАЦ"/>
        <s v="ГРАД СМЕДЕРЕВО"/>
        <s v="ГРАД СОМБОР"/>
        <s v="ГРАД СРЕМСКА МИТРОВИЦА"/>
        <s v="ГРАД СУБОТИЦА"/>
        <s v="ГРАД УЖИЦЕ"/>
        <s v="ГРАД ЧАЧАК"/>
        <s v="ГРАД ШАБАЦ"/>
        <s v="ГРАД БЕОГРАД"/>
        <s v="ГРАД НОВИ САД"/>
      </sharedItems>
    </cacheField>
    <cacheField name="TipPostupka" numFmtId="0">
      <sharedItems count="6">
        <s v="Подношење усаглашеног захтева за издавање/измену грађевинске дозволе"/>
        <s v="Подношење усаглашеног захтева за издавање/измену решења о одобрењу извођења радова "/>
        <s v="Подношење усаглашеног захтева за издавање употребне дозволе"/>
        <s v="Подношење усаглашеног захтева за издавање/измену локацијских услова"/>
        <s v="Достављање техничке документације у погледу мера заштите од пожара на основу усаглашеног захтева"/>
        <s v="Подношење усаглашеног захтева за издавање/измену привремене грађевинске дозволе"/>
      </sharedItems>
    </cacheField>
    <cacheField name="BrPodnetihPrijava" numFmtId="0">
      <sharedItems containsSemiMixedTypes="0" containsString="0" containsNumber="1" containsInteger="1" minValue="1" maxValue="397"/>
    </cacheField>
    <cacheField name="BrResenihPrijava" numFmtId="0">
      <sharedItems containsSemiMixedTypes="0" containsString="0" containsNumber="1" containsInteger="1" minValue="0" maxValue="307"/>
    </cacheField>
    <cacheField name="BrPozitivnoResenihPrijava" numFmtId="0">
      <sharedItems containsSemiMixedTypes="0" containsString="0" containsNumber="1" containsInteger="1" minValue="0" maxValue="156"/>
    </cacheField>
    <cacheField name="BrNegativnoResenihPrijava" numFmtId="0">
      <sharedItems containsSemiMixedTypes="0" containsString="0" containsNumber="1" containsInteger="1" minValue="0" maxValue="1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lica Anđelković" refreshedDate="42710.688446296299" createdVersion="4" refreshedVersion="4" minRefreshableVersion="3" recordCount="296">
  <cacheSource type="worksheet">
    <worksheetSource ref="A1:F297" sheet="Градови радна верзија"/>
  </cacheSource>
  <cacheFields count="6">
    <cacheField name="NadlezniOrgan" numFmtId="0">
      <sharedItems count="26">
        <s v="ГРАД ВАЉЕВО"/>
        <s v="ГРАД ВРАЊЕ"/>
        <s v="ГРАД ВРШАЦ"/>
        <s v="ГРАД ЗАЈЕЧАР"/>
        <s v="ГРАД ЗРЕЊАНИН"/>
        <s v="ГРАД ЈАГОДИНА"/>
        <s v="ГРАД КИКИНДА"/>
        <s v="ГРАД КРАГУЈЕВАЦ"/>
        <s v="ГРАД КРАЉЕВО"/>
        <s v="ГРАД КРУШЕВАЦ"/>
        <s v="ГРАД ЛЕСКОВАЦ"/>
        <s v="ГРАД ЛОЗНИЦА"/>
        <s v="ГРАД НИШ"/>
        <s v="ГРАД НОВИ ПАЗАР"/>
        <s v="ГРАД ПАНЧЕВО"/>
        <s v="ГРАД ПИРОТ"/>
        <s v="ГРАД ПОЖАРЕВАЦ"/>
        <s v="ГРАД СМЕДЕРЕВО"/>
        <s v="ГРАД СОМБОР"/>
        <s v="ГРАД СРЕМСКА МИТРОВИЦА"/>
        <s v="ГРАД СУБОТИЦА"/>
        <s v="ГРАД УЖИЦЕ"/>
        <s v="ГРАД ЧАЧАК"/>
        <s v="ГРАД ШАБАЦ"/>
        <s v="ГРАД БЕОГРАД"/>
        <s v="ГРАД НОВИ САД"/>
      </sharedItems>
    </cacheField>
    <cacheField name="TipPostupka" numFmtId="0">
      <sharedItems count="15">
        <s v="Достављање техничке документације у погледу мера заштите од пожара"/>
        <s v="Подношење захтева за издавање/измену грађевинске дозволе"/>
        <s v="Подношење захтева за издавање/измену решења о одобрењу извођења радова (члан 145. Закона о планирању и изградњи)"/>
        <s v="Подношење захтева за издавање/измену локацијских услова"/>
        <s v="Контрола активности на предмету - Регистратор"/>
        <s v="Достављања пројекта за извођење за објекте из члана 133. за које су предвиђене мере заштите културних добара"/>
        <s v="Подношење пријаве завршетка израде темеља"/>
        <s v="Подношење захтева за прикључење на комуналну и другу инфраструктуру"/>
        <s v="Подношење пријаве завршетка објекта у конструктивном смислу"/>
        <s v="Подношење пријаве радова"/>
        <s v="Подношење захтева за остале поступке (одустанак, клаузула правноснажности, исправка техничке грешке и сл.)"/>
        <s v="Подношење захтева за издавање употребне дозволе"/>
        <s v="Упис права својине и издавање решења о кућном броју"/>
        <s v="Подношење захтева за издавање/измену привремене грађевинске дозволе"/>
        <s v="Подношење жалбе/приговора"/>
      </sharedItems>
    </cacheField>
    <cacheField name="BrPodnetihPrijava" numFmtId="0">
      <sharedItems containsSemiMixedTypes="0" containsString="0" containsNumber="1" containsInteger="1" minValue="1" maxValue="945"/>
    </cacheField>
    <cacheField name="BrResenihPrijava" numFmtId="0">
      <sharedItems containsSemiMixedTypes="0" containsString="0" containsNumber="1" containsInteger="1" minValue="0" maxValue="709"/>
    </cacheField>
    <cacheField name="BrPozitivnoResenihPrijava" numFmtId="0">
      <sharedItems containsSemiMixedTypes="0" containsString="0" containsNumber="1" containsInteger="1" minValue="0" maxValue="422"/>
    </cacheField>
    <cacheField name="BrNegativnoResenihPrijava" numFmtId="0">
      <sharedItems containsSemiMixedTypes="0" containsString="0" containsNumber="1" containsInteger="1" minValue="0" maxValue="3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lica Anđelković" refreshedDate="42710.6888755787" createdVersion="4" refreshedVersion="4" minRefreshableVersion="3" recordCount="1257">
  <cacheSource type="worksheet">
    <worksheetSource ref="B2:H1259" sheet="Општине радна верзија"/>
  </cacheSource>
  <cacheFields count="7">
    <cacheField name="Локална самоуправа" numFmtId="0">
      <sharedItems count="136">
        <s v="ГРАДСКА ОПШТИНА БАРАЈЕВО"/>
        <s v="ГРАДСКА ОПШТИНА ВОЖДОВАЦ"/>
        <s v="ГРАДСКА ОПШТИНА ВРАЧАР"/>
        <s v="ГРАДСКА ОПШТИНА ГРОЦКА"/>
        <s v="ГРАДСКА ОПШТИНА ЗВЕЗДАРА"/>
        <s v="ГРАДСКА ОПШТИНА ЗЕМУН"/>
        <s v="ГРАДСКА ОПШТИНА ЛАЗАРЕВАЦ"/>
        <s v="ГРАДСКА ОПШТИНА МЛАДЕНОВАЦ"/>
        <s v="ГРАДСКА ОПШТИНА НОВИ БЕОГРАД"/>
        <s v="ГРАДСКА ОПШТИНА ОБРЕНОВАЦ"/>
        <s v="ГРАДСКА ОПШТИНА ПАЛИЛУЛА"/>
        <s v="ГРАДСКА ОПШТИНА РАКОВИЦА"/>
        <s v="ГРАДСКА ОПШТИНА САВСКИ ВЕНАЦ"/>
        <s v="ГРАДСКА ОПШТИНА СОПОТ"/>
        <s v="ГРАДСКА ОПШТИНА СТАРИ ГРАД"/>
        <s v="ГРАДСКА ОПШТИНА СУРЧИН"/>
        <s v="ГРАДСКА ОПШТИНА ЧУКАРИЦА"/>
        <s v="ОПШТИНА АДА"/>
        <s v="ОПШТИНА АЛЕКСАНДРОВАЦ"/>
        <s v="ОПШТИНА АЛЕКСИНАЦ"/>
        <s v="ОПШТИНА АЛИБУНАР"/>
        <s v="ОПШТИНА АПАТИН"/>
        <s v="ОПШТИНА АРАНЂЕЛОВАЦ"/>
        <s v="ОПШТИНА АРИЉЕ"/>
        <s v="ОПШТИНА БАБУШНИЦА"/>
        <s v="ОПШТИНА БАЈИНА БАШТА"/>
        <s v="ОПШТИНА БАТОЧИНА"/>
        <s v="ОПШТИНА БАЧ"/>
        <s v="ОПШТИНА БАЧКА ПАЛАНКА"/>
        <s v="ОПШТИНА БАЧКА ТОПОЛА"/>
        <s v="ОПШТИНА БАЧКИ ПЕТРОВАЦ"/>
        <s v="ОПШТИНА БЕЛА ПАЛАНКА"/>
        <s v="ОПШТИНА БЕЛА ЦРКВА"/>
        <s v="ОПШТИНА БЕОЧИН"/>
        <s v="ОПШТИНА БЕЧЕЈ"/>
        <s v="ОПШТИНА БЛАЦЕ"/>
        <s v="ОПШТИНА БОГАТИЋ"/>
        <s v="ОПШТИНА БОЈНИК"/>
        <s v="ОПШТИНА БОЉЕВАЦ"/>
        <s v="ОПШТИНА БОР"/>
        <s v="ОПШТИНА БОСИЛЕГРАД"/>
        <s v="ОПШТИНА БРУС"/>
        <s v="ОПШТИНА БУЈАНОВАЦ"/>
        <s v="ОПШТИНА ВАРВАРИН"/>
        <s v="ОПШТИНА ВЕЛИКА ПЛАНА"/>
        <s v="ОПШТИНА ВЕЛИКО ГРАДИШТЕ"/>
        <s v="ОПШТИНА ВЛАДИМИРЦИ"/>
        <s v="ОПШТИНА ВЛАДИЧИН ХАН"/>
        <s v="ОПШТИНА ВЛАСОТИНЦЕ"/>
        <s v="ОПШТИНА ВРБАС"/>
        <s v="ОПШТИНА ВРЊАЧКА БАЊА"/>
        <s v="ОПШТИНА ГАЏИН ХАН"/>
        <s v="ОПШТИНА ГОЛУБАЦ"/>
        <s v="ОПШТИНА ГОРЊИ МИЛАНОВАЦ"/>
        <s v="ОПШТИНА ДЕСПОТОВАЦ"/>
        <s v="ОПШТИНА ДИМИТРОВГРАД"/>
        <s v="ОПШТИНА ДОЉЕВАЦ"/>
        <s v="ОПШТИНА ЖАБАЉ"/>
        <s v="ОПШТИНА ЖАБАРИ"/>
        <s v="ОПШТИНА ЖАГУБИЦА"/>
        <s v="ОПШТИНА ЖИТИШТЕ"/>
        <s v="ОПШТИНА ЖИТОРАЂА"/>
        <s v="ОПШТИНА ИВАЊИЦА"/>
        <s v="ОПШТИНА ИНЂИЈА"/>
        <s v="ОПШТИНА ИРИГ"/>
        <s v="ОПШТИНА КАЊИЖА"/>
        <s v="ОПШТИНА КЛАДОВО"/>
        <s v="ОПШТИНА КНИЋ"/>
        <s v="ОПШТИНА КЊАЖЕВАЦ"/>
        <s v="ОПШТИНА КОВАЧИЦА"/>
        <s v="ОПШТИНА КОВИН"/>
        <s v="ОПШТИНА КОСЈЕРИЋ"/>
        <s v="ОПШТИНА КОЦЕЉЕВА"/>
        <s v="ОПШТИНА КРУПАЊ"/>
        <s v="ОПШТИНА КУЛА"/>
        <s v="ОПШТИНА КУРШУМЛИЈА"/>
        <s v="ОПШТИНА КУЧЕВО"/>
        <s v="ОПШТИНА ЛАЈКОВАЦ"/>
        <s v="ОПШТИНА ЛАПОВО"/>
        <s v="ОПШТИНА ЛЕБАНЕ"/>
        <s v="ОПШТИНА ЛУЧАНИ"/>
        <s v="ОПШТИНА ЉИГ"/>
        <s v="ОПШТИНА ЉУБОВИЈА"/>
        <s v="ОПШТИНА МАЈДАНПЕК"/>
        <s v="ОПШТИНА МАЛИ ЗВОРНИК"/>
        <s v="ОПШТИНА МАЛИ ИЂОШ"/>
        <s v="ОПШТИНА МАЛО ЦРНИЋЕ"/>
        <s v="ОПШТИНА МЕДВЕЂА"/>
        <s v="ОПШТИНА МЕРОШИНА"/>
        <s v="ОПШТИНА МИОНИЦА"/>
        <s v="ОПШТИНА НЕГОТИН"/>
        <s v="ОПШТИНА НОВА ВАРОШ"/>
        <s v="ОПШТИНА НОВА ЦРЊА"/>
        <s v="ОПШТИНА НОВИ БЕЧЕЈ"/>
        <s v="ОПШТИНА НОВИ КНЕЖЕВАЦ"/>
        <s v="ОПШТИНА ОПОВО"/>
        <s v="ОПШТИНА ОСЕЧИНА"/>
        <s v="ОПШТИНА ОЏАЦИ"/>
        <s v="ОПШТИНА ПАРАЋИН"/>
        <s v="ОПШТИНА ПЕТРОВАЦ НА МЛАВИ"/>
        <s v="ОПШТИНА ПЕЋИНЦИ"/>
        <s v="ОПШТИНА ПЛАНДИШТЕ"/>
        <s v="ОПШТИНА ПОЖЕГА"/>
        <s v="ОПШТИНА ПРЕШЕВО"/>
        <s v="ОПШТИНА ПРИБОЈ"/>
        <s v="ОПШТИНА ПРИЈЕПОЉЕ"/>
        <s v="ОПШТИНА ПРОКУПЉЕ"/>
        <s v="ОПШТИНА РАЖАЊ"/>
        <s v="ОПШТИНА РАЧА"/>
        <s v="ОПШТИНА РАШКА"/>
        <s v="ОПШТИНА РЕКОВАЦ"/>
        <s v="ОПШТИНА РУМА"/>
        <s v="ОПШТИНА СВИЛАЈНАЦ"/>
        <s v="ОПШТИНА СВРЉИГ"/>
        <s v="ОПШТИНА СЕНТА"/>
        <s v="ОПШТИНА СЕЧАЊ"/>
        <s v="ОПШТИНА СЈЕНИЦА"/>
        <s v="ОПШТИНА СМЕДЕРЕВСКА ПАЛАНКА"/>
        <s v="ОПШТИНА СОКОБАЊА"/>
        <s v="ОПШТИНА СРБОБРАН"/>
        <s v="ОПШТИНА СРЕМСКИ КАРЛОВЦИ"/>
        <s v="ОПШТИНА СТАРА ПАЗОВА"/>
        <s v="ОПШТИНА СУРДУЛИЦА"/>
        <s v="ОПШТИНА ТЕМЕРИН"/>
        <s v="ОПШТИНА ТИТЕЛ"/>
        <s v="ОПШТИНА ТОПОЛА"/>
        <s v="ОПШТИНА ТРГОВИШТЕ"/>
        <s v="ОПШТИНА ТРСТЕНИК"/>
        <s v="ОПШТИНА ТУТИН"/>
        <s v="ОПШТИНА ЋИЋЕВАЦ"/>
        <s v="ОПШТИНА ЋУПРИЈА"/>
        <s v="ОПШТИНА УБ"/>
        <s v="ОПШТИНА ЦРНА ТРАВА"/>
        <s v="ОПШТИНА ЧАЈЕТИНА"/>
        <s v="ОПШТИНА ЧОКА"/>
        <s v="ОПШТИНА ШИД"/>
      </sharedItems>
    </cacheField>
    <cacheField name="тип" numFmtId="0">
      <sharedItems count="15">
        <s v="Подношење захтева за издавање употребне дозволе"/>
        <s v="Подношење захтева за остале поступке (одустанак, клаузула правноснажности, исправка техничке грешке и сл.)"/>
        <s v="Подношење захтева за издавање/измену грађевинске дозволе"/>
        <s v="Подношење захтева за издавање/измену локацијских услова"/>
        <s v="Подношење захтева за издавање/измену решења о одобрењу извођења радова (члан 145. Закона о планирању и изградњи)"/>
        <s v="Подношење пријаве радова"/>
        <s v="Подношење захтева за прикључење на комуналну и другу инфраструктуру"/>
        <s v="Упис права својине и издавање решења о кућном броју"/>
        <s v="Подношење пријаве завршетка израде темеља"/>
        <s v="Подношење пријаве завршетка објекта у конструктивном смислу"/>
        <s v="Достављање техничке документације у погледу мера заштите од пожара"/>
        <s v="Достављања пројекта за извођење за објекте из члана 133. за које су предвиђене мере заштите културних добара"/>
        <s v="Креирање захтева за покретање прекршајног поступка - Регистратор"/>
        <s v="Подношење захтева за издавање/измену привремене грађевинске дозволе"/>
        <s v="Контрола активности на предмету - Регистратор"/>
      </sharedItems>
    </cacheField>
    <cacheField name="Број поднетих захтева" numFmtId="0">
      <sharedItems containsSemiMixedTypes="0" containsString="0" containsNumber="1" containsInteger="1" minValue="1" maxValue="176"/>
    </cacheField>
    <cacheField name="Број решених захтева" numFmtId="0">
      <sharedItems containsSemiMixedTypes="0" containsString="0" containsNumber="1" containsInteger="1" minValue="0" maxValue="174"/>
    </cacheField>
    <cacheField name="Број позитивно решених захтева" numFmtId="0">
      <sharedItems containsSemiMixedTypes="0" containsString="0" containsNumber="1" containsInteger="1" minValue="0" maxValue="161"/>
    </cacheField>
    <cacheField name="Број негативно решених захтева" numFmtId="0">
      <sharedItems containsSemiMixedTypes="0" containsString="0" containsNumber="1" containsInteger="1" minValue="0" maxValue="95"/>
    </cacheField>
    <cacheField name="Број обустављених захтева" numFmtId="0">
      <sharedItems containsSemiMixedTypes="0" containsString="0" containsNumber="1" containsInteger="1" minValue="0" maxValue="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ilica Anđelković" refreshedDate="42710.690296990739" createdVersion="4" refreshedVersion="4" minRefreshableVersion="3" recordCount="452">
  <cacheSource type="worksheet">
    <worksheetSource ref="B1270:H1722" sheet="Општине радна верзија"/>
  </cacheSource>
  <cacheFields count="7">
    <cacheField name="Локална самоуправа" numFmtId="0">
      <sharedItems count="132">
        <s v="ГРАДСКА ОПШТИНА БАРАЈЕВО"/>
        <s v="ГРАДСКА ОПШТИНА ВОЖДОВАЦ"/>
        <s v="ГРАДСКА ОПШТИНА ВРАЧАР"/>
        <s v="ГРАДСКА ОПШТИНА ГРОЦКА"/>
        <s v="ГРАДСКА ОПШТИНА ЗВЕЗДАРА"/>
        <s v="ГРАДСКА ОПШТИНА ЗЕМУН"/>
        <s v="ГРАДСКА ОПШТИНА ЛАЗАРЕВАЦ"/>
        <s v="ГРАДСКА ОПШТИНА МЛАДЕНОВАЦ"/>
        <s v="ГРАДСКА ОПШТИНА НОВИ БЕОГРАД"/>
        <s v="ГРАДСКА ОПШТИНА ОБРЕНОВАЦ"/>
        <s v="ГРАДСКА ОПШТИНА ПАЛИЛУЛА"/>
        <s v="ГРАДСКА ОПШТИНА РАКОВИЦА"/>
        <s v="ГРАДСКА ОПШТИНА САВСКИ ВЕНАЦ"/>
        <s v="ГРАДСКА ОПШТИНА СОПОТ"/>
        <s v="ГРАДСКА ОПШТИНА СТАРИ ГРАД"/>
        <s v="ГРАДСКА ОПШТИНА СУРЧИН"/>
        <s v="ГРАДСКА ОПШТИНА ЧУКАРИЦА"/>
        <s v="ОПШТИНА АДА"/>
        <s v="ОПШТИНА АЛЕКСАНДРОВАЦ"/>
        <s v="ОПШТИНА АЛЕКСИНАЦ"/>
        <s v="ОПШТИНА АЛИБУНАР"/>
        <s v="ОПШТИНА АПАТИН"/>
        <s v="ОПШТИНА АРАНЂЕЛОВАЦ"/>
        <s v="ОПШТИНА АРИЉЕ"/>
        <s v="ОПШТИНА БАБУШНИЦА"/>
        <s v="ОПШТИНА БАЈИНА БАШТА"/>
        <s v="ОПШТИНА БАТОЧИНА"/>
        <s v="ОПШТИНА БАЧ"/>
        <s v="ОПШТИНА БАЧКА ПАЛАНКА"/>
        <s v="ОПШТИНА БАЧКА ТОПОЛА"/>
        <s v="ОПШТИНА БАЧКИ ПЕТРОВАЦ"/>
        <s v="ОПШТИНА БЕЛА ПАЛАНКА"/>
        <s v="ОПШТИНА БЕЛА ЦРКВА"/>
        <s v="ОПШТИНА БЕОЧИН"/>
        <s v="ОПШТИНА БЕЧЕЈ"/>
        <s v="ОПШТИНА БЛАЦЕ"/>
        <s v="ОПШТИНА БОГАТИЋ"/>
        <s v="ОПШТИНА БОЈНИК"/>
        <s v="ОПШТИНА БОЉЕВАЦ"/>
        <s v="ОПШТИНА БОР"/>
        <s v="ОПШТИНА БРУС"/>
        <s v="ОПШТИНА БУЈАНОВАЦ"/>
        <s v="ОПШТИНА ВАРВАРИН"/>
        <s v="ОПШТИНА ВЕЛИКА ПЛАНА"/>
        <s v="ОПШТИНА ВЕЛИКО ГРАДИШТЕ"/>
        <s v="ОПШТИНА ВЛАДИМИРЦИ"/>
        <s v="ОПШТИНА ВЛАДИЧИН ХАН"/>
        <s v="ОПШТИНА ВЛАСОТИНЦЕ"/>
        <s v="ОПШТИНА ВРБАС"/>
        <s v="ОПШТИНА ВРЊАЧКА БАЊА"/>
        <s v="ОПШТИНА ГОЛУБАЦ"/>
        <s v="ОПШТИНА ГОРЊИ МИЛАНОВАЦ"/>
        <s v="ОПШТИНА ДЕСПОТОВАЦ"/>
        <s v="ОПШТИНА ДИМИТРОВГРАД"/>
        <s v="ОПШТИНА ДОЉЕВАЦ"/>
        <s v="ОПШТИНА ЖАБАЉ"/>
        <s v="ОПШТИНА ЖАБАРИ"/>
        <s v="ОПШТИНА ЖАГУБИЦА"/>
        <s v="ОПШТИНА ЖИТИШТЕ"/>
        <s v="ОПШТИНА ЖИТОРАЂА"/>
        <s v="ОПШТИНА ИВАЊИЦА"/>
        <s v="ОПШТИНА ИНЂИЈА"/>
        <s v="ОПШТИНА ИРИГ"/>
        <s v="ОПШТИНА КАЊИЖА"/>
        <s v="ОПШТИНА КЛАДОВО"/>
        <s v="ОПШТИНА КНИЋ"/>
        <s v="ОПШТИНА КЊАЖЕВАЦ"/>
        <s v="ОПШТИНА КОВАЧИЦА"/>
        <s v="ОПШТИНА КОВИН"/>
        <s v="ОПШТИНА КОСЈЕРИЋ"/>
        <s v="ОПШТИНА КОЦЕЉЕВА"/>
        <s v="ОПШТИНА КРУПАЊ"/>
        <s v="ОПШТИНА КУЛА"/>
        <s v="ОПШТИНА КУРШУМЛИЈА"/>
        <s v="ОПШТИНА КУЧЕВО"/>
        <s v="ОПШТИНА ЛАЈКОВАЦ"/>
        <s v="ОПШТИНА ЛАПОВО"/>
        <s v="ОПШТИНА ЛЕБАНЕ"/>
        <s v="ОПШТИНА ЛУЧАНИ"/>
        <s v="ОПШТИНА ЉИГ"/>
        <s v="ОПШТИНА ЉУБОВИЈА"/>
        <s v="ОПШТИНА МАЈДАНПЕК"/>
        <s v="ОПШТИНА МАЛИ ЗВОРНИК"/>
        <s v="ОПШТИНА МАЛИ ИЂОШ"/>
        <s v="ОПШТИНА МЕДВЕЂА"/>
        <s v="ОПШТИНА МЕРОШИНА"/>
        <s v="ОПШТИНА МИОНИЦА"/>
        <s v="ОПШТИНА НЕГОТИН"/>
        <s v="ОПШТИНА НОВА ВАРОШ"/>
        <s v="ОПШТИНА НОВА ЦРЊА"/>
        <s v="ОПШТИНА НОВИ БЕЧЕЈ"/>
        <s v="ОПШТИНА НОВИ КНЕЖЕВАЦ"/>
        <s v="ОПШТИНА ОПОВО"/>
        <s v="ОПШТИНА ОСЕЧИНА"/>
        <s v="ОПШТИНА ОЏАЦИ"/>
        <s v="ОПШТИНА ПАРАЋИН"/>
        <s v="ОПШТИНА ПЕТРОВАЦ НА МЛАВИ"/>
        <s v="ОПШТИНА ПЕЋИНЦИ"/>
        <s v="ОПШТИНА ПЛАНДИШТЕ"/>
        <s v="ОПШТИНА ПОЖЕГА"/>
        <s v="ОПШТИНА ПРЕШЕВО"/>
        <s v="ОПШТИНА ПРИБОЈ"/>
        <s v="ОПШТИНА ПРИЈЕПОЉЕ"/>
        <s v="ОПШТИНА ПРОКУПЉЕ"/>
        <s v="ОПШТИНА РАЖАЊ"/>
        <s v="ОПШТИНА РАЧА"/>
        <s v="ОПШТИНА РАШКА"/>
        <s v="ОПШТИНА РЕКОВАЦ"/>
        <s v="ОПШТИНА РУМА"/>
        <s v="ОПШТИНА СВИЛАЈНАЦ"/>
        <s v="ОПШТИНА СВРЉИГ"/>
        <s v="ОПШТИНА СЕНТА"/>
        <s v="ОПШТИНА СЕЧАЊ"/>
        <s v="ОПШТИНА СЈЕНИЦА"/>
        <s v="ОПШТИНА СМЕДЕРЕВСКА ПАЛАНКА"/>
        <s v="ОПШТИНА СОКОБАЊА"/>
        <s v="ОПШТИНА СРБОБРАН"/>
        <s v="ОПШТИНА СРЕМСКИ КАРЛОВЦИ"/>
        <s v="ОПШТИНА СТАРА ПАЗОВА"/>
        <s v="ОПШТИНА СУРДУЛИЦА"/>
        <s v="ОПШТИНА ТЕМЕРИН"/>
        <s v="ОПШТИНА ТИТЕЛ"/>
        <s v="ОПШТИНА ТОПОЛА"/>
        <s v="ОПШТИНА ТРСТЕНИК"/>
        <s v="ОПШТИНА ТУТИН"/>
        <s v="ОПШТИНА ЋИЋЕВАЦ"/>
        <s v="ОПШТИНА ЋУПРИЈА"/>
        <s v="ОПШТИНА УБ"/>
        <s v="ОПШТИНА ЦРНА ТРАВА"/>
        <s v="ОПШТИНА ЧАЈЕТИНА"/>
        <s v="ОПШТИНА ЧОКА"/>
        <s v="ОПШТИНА ШИД"/>
      </sharedItems>
    </cacheField>
    <cacheField name="тип" numFmtId="0">
      <sharedItems count="6">
        <s v="Подношење усаглашеног захтева за издавање/измену локацијских услова"/>
        <s v="Подношење усаглашеног захтева за издавање/измену грађевинске дозволе"/>
        <s v="Подношење усаглашеног захтева за издавање/измену решења о одобрењу извођења радова "/>
        <s v="Подношење усаглашеног захтева за издавање употребне дозволе"/>
        <s v="Достављање техничке документације у погледу мера заштите од пожара на основу усаглашеног захтева"/>
        <s v="Подношење усаглашеног захтева за издавање/измену привремене грађевинске дозволе"/>
      </sharedItems>
    </cacheField>
    <cacheField name="Број поднетих захтева" numFmtId="0">
      <sharedItems containsSemiMixedTypes="0" containsString="0" containsNumber="1" containsInteger="1" minValue="0" maxValue="64"/>
    </cacheField>
    <cacheField name="Број решених захтева" numFmtId="0">
      <sharedItems containsSemiMixedTypes="0" containsString="0" containsNumber="1" containsInteger="1" minValue="0" maxValue="61"/>
    </cacheField>
    <cacheField name="Број позитивно решених захтева" numFmtId="0">
      <sharedItems containsSemiMixedTypes="0" containsString="0" containsNumber="1" containsInteger="1" minValue="0" maxValue="56"/>
    </cacheField>
    <cacheField name="Број негативно решених захтева" numFmtId="0">
      <sharedItems containsSemiMixedTypes="0" containsString="0" containsNumber="1" containsInteger="1" minValue="0" maxValue="27"/>
    </cacheField>
    <cacheField name="Број обустављених захтева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x v="0"/>
    <n v="47"/>
    <n v="43"/>
    <n v="33"/>
    <n v="10"/>
  </r>
  <r>
    <x v="0"/>
    <x v="1"/>
    <n v="43"/>
    <n v="43"/>
    <n v="36"/>
    <n v="7"/>
  </r>
  <r>
    <x v="0"/>
    <x v="2"/>
    <n v="34"/>
    <n v="34"/>
    <n v="31"/>
    <n v="3"/>
  </r>
  <r>
    <x v="0"/>
    <x v="3"/>
    <n v="22"/>
    <n v="21"/>
    <n v="20"/>
    <n v="1"/>
  </r>
  <r>
    <x v="1"/>
    <x v="0"/>
    <n v="6"/>
    <n v="6"/>
    <n v="6"/>
    <n v="0"/>
  </r>
  <r>
    <x v="1"/>
    <x v="2"/>
    <n v="7"/>
    <n v="7"/>
    <n v="7"/>
    <n v="0"/>
  </r>
  <r>
    <x v="1"/>
    <x v="1"/>
    <n v="16"/>
    <n v="15"/>
    <n v="12"/>
    <n v="3"/>
  </r>
  <r>
    <x v="1"/>
    <x v="3"/>
    <n v="11"/>
    <n v="10"/>
    <n v="7"/>
    <n v="3"/>
  </r>
  <r>
    <x v="2"/>
    <x v="3"/>
    <n v="26"/>
    <n v="25"/>
    <n v="21"/>
    <n v="4"/>
  </r>
  <r>
    <x v="2"/>
    <x v="2"/>
    <n v="17"/>
    <n v="17"/>
    <n v="13"/>
    <n v="4"/>
  </r>
  <r>
    <x v="2"/>
    <x v="1"/>
    <n v="24"/>
    <n v="24"/>
    <n v="19"/>
    <n v="5"/>
  </r>
  <r>
    <x v="2"/>
    <x v="0"/>
    <n v="15"/>
    <n v="15"/>
    <n v="13"/>
    <n v="2"/>
  </r>
  <r>
    <x v="3"/>
    <x v="1"/>
    <n v="21"/>
    <n v="21"/>
    <n v="14"/>
    <n v="7"/>
  </r>
  <r>
    <x v="3"/>
    <x v="0"/>
    <n v="4"/>
    <n v="4"/>
    <n v="4"/>
    <n v="0"/>
  </r>
  <r>
    <x v="3"/>
    <x v="2"/>
    <n v="8"/>
    <n v="8"/>
    <n v="6"/>
    <n v="2"/>
  </r>
  <r>
    <x v="3"/>
    <x v="3"/>
    <n v="4"/>
    <n v="4"/>
    <n v="3"/>
    <n v="1"/>
  </r>
  <r>
    <x v="4"/>
    <x v="2"/>
    <n v="10"/>
    <n v="7"/>
    <n v="7"/>
    <n v="0"/>
  </r>
  <r>
    <x v="4"/>
    <x v="1"/>
    <n v="20"/>
    <n v="17"/>
    <n v="15"/>
    <n v="2"/>
  </r>
  <r>
    <x v="4"/>
    <x v="3"/>
    <n v="36"/>
    <n v="25"/>
    <n v="24"/>
    <n v="1"/>
  </r>
  <r>
    <x v="4"/>
    <x v="0"/>
    <n v="17"/>
    <n v="16"/>
    <n v="15"/>
    <n v="1"/>
  </r>
  <r>
    <x v="5"/>
    <x v="0"/>
    <n v="12"/>
    <n v="10"/>
    <n v="7"/>
    <n v="3"/>
  </r>
  <r>
    <x v="5"/>
    <x v="3"/>
    <n v="35"/>
    <n v="33"/>
    <n v="29"/>
    <n v="4"/>
  </r>
  <r>
    <x v="5"/>
    <x v="1"/>
    <n v="16"/>
    <n v="16"/>
    <n v="12"/>
    <n v="4"/>
  </r>
  <r>
    <x v="5"/>
    <x v="2"/>
    <n v="8"/>
    <n v="7"/>
    <n v="6"/>
    <n v="1"/>
  </r>
  <r>
    <x v="6"/>
    <x v="0"/>
    <n v="6"/>
    <n v="6"/>
    <n v="5"/>
    <n v="1"/>
  </r>
  <r>
    <x v="6"/>
    <x v="3"/>
    <n v="15"/>
    <n v="14"/>
    <n v="13"/>
    <n v="1"/>
  </r>
  <r>
    <x v="6"/>
    <x v="1"/>
    <n v="10"/>
    <n v="10"/>
    <n v="7"/>
    <n v="3"/>
  </r>
  <r>
    <x v="6"/>
    <x v="2"/>
    <n v="4"/>
    <n v="4"/>
    <n v="2"/>
    <n v="2"/>
  </r>
  <r>
    <x v="7"/>
    <x v="4"/>
    <n v="2"/>
    <n v="0"/>
    <n v="0"/>
    <n v="0"/>
  </r>
  <r>
    <x v="7"/>
    <x v="1"/>
    <n v="19"/>
    <n v="16"/>
    <n v="8"/>
    <n v="8"/>
  </r>
  <r>
    <x v="7"/>
    <x v="3"/>
    <n v="15"/>
    <n v="15"/>
    <n v="9"/>
    <n v="6"/>
  </r>
  <r>
    <x v="7"/>
    <x v="0"/>
    <n v="17"/>
    <n v="17"/>
    <n v="15"/>
    <n v="2"/>
  </r>
  <r>
    <x v="8"/>
    <x v="1"/>
    <n v="29"/>
    <n v="29"/>
    <n v="28"/>
    <n v="1"/>
  </r>
  <r>
    <x v="8"/>
    <x v="2"/>
    <n v="24"/>
    <n v="24"/>
    <n v="21"/>
    <n v="3"/>
  </r>
  <r>
    <x v="8"/>
    <x v="3"/>
    <n v="40"/>
    <n v="36"/>
    <n v="22"/>
    <n v="14"/>
  </r>
  <r>
    <x v="8"/>
    <x v="0"/>
    <n v="28"/>
    <n v="27"/>
    <n v="25"/>
    <n v="2"/>
  </r>
  <r>
    <x v="9"/>
    <x v="3"/>
    <n v="34"/>
    <n v="31"/>
    <n v="20"/>
    <n v="11"/>
  </r>
  <r>
    <x v="9"/>
    <x v="1"/>
    <n v="38"/>
    <n v="38"/>
    <n v="33"/>
    <n v="5"/>
  </r>
  <r>
    <x v="9"/>
    <x v="2"/>
    <n v="14"/>
    <n v="12"/>
    <n v="7"/>
    <n v="5"/>
  </r>
  <r>
    <x v="9"/>
    <x v="0"/>
    <n v="34"/>
    <n v="33"/>
    <n v="28"/>
    <n v="5"/>
  </r>
  <r>
    <x v="10"/>
    <x v="2"/>
    <n v="22"/>
    <n v="21"/>
    <n v="15"/>
    <n v="6"/>
  </r>
  <r>
    <x v="10"/>
    <x v="1"/>
    <n v="59"/>
    <n v="50"/>
    <n v="33"/>
    <n v="17"/>
  </r>
  <r>
    <x v="10"/>
    <x v="0"/>
    <n v="28"/>
    <n v="25"/>
    <n v="15"/>
    <n v="10"/>
  </r>
  <r>
    <x v="10"/>
    <x v="3"/>
    <n v="67"/>
    <n v="58"/>
    <n v="32"/>
    <n v="26"/>
  </r>
  <r>
    <x v="10"/>
    <x v="5"/>
    <n v="1"/>
    <n v="1"/>
    <n v="1"/>
    <n v="0"/>
  </r>
  <r>
    <x v="11"/>
    <x v="3"/>
    <n v="64"/>
    <n v="61"/>
    <n v="48"/>
    <n v="13"/>
  </r>
  <r>
    <x v="11"/>
    <x v="2"/>
    <n v="9"/>
    <n v="9"/>
    <n v="9"/>
    <n v="0"/>
  </r>
  <r>
    <x v="11"/>
    <x v="1"/>
    <n v="38"/>
    <n v="37"/>
    <n v="27"/>
    <n v="10"/>
  </r>
  <r>
    <x v="11"/>
    <x v="0"/>
    <n v="17"/>
    <n v="17"/>
    <n v="16"/>
    <n v="1"/>
  </r>
  <r>
    <x v="12"/>
    <x v="2"/>
    <n v="53"/>
    <n v="50"/>
    <n v="34"/>
    <n v="16"/>
  </r>
  <r>
    <x v="12"/>
    <x v="1"/>
    <n v="82"/>
    <n v="82"/>
    <n v="55"/>
    <n v="27"/>
  </r>
  <r>
    <x v="12"/>
    <x v="3"/>
    <n v="68"/>
    <n v="61"/>
    <n v="49"/>
    <n v="12"/>
  </r>
  <r>
    <x v="12"/>
    <x v="0"/>
    <n v="84"/>
    <n v="83"/>
    <n v="57"/>
    <n v="26"/>
  </r>
  <r>
    <x v="13"/>
    <x v="2"/>
    <n v="1"/>
    <n v="1"/>
    <n v="1"/>
    <n v="0"/>
  </r>
  <r>
    <x v="13"/>
    <x v="1"/>
    <n v="9"/>
    <n v="9"/>
    <n v="5"/>
    <n v="4"/>
  </r>
  <r>
    <x v="13"/>
    <x v="0"/>
    <n v="26"/>
    <n v="25"/>
    <n v="13"/>
    <n v="12"/>
  </r>
  <r>
    <x v="13"/>
    <x v="3"/>
    <n v="48"/>
    <n v="43"/>
    <n v="26"/>
    <n v="17"/>
  </r>
  <r>
    <x v="14"/>
    <x v="4"/>
    <n v="1"/>
    <n v="0"/>
    <n v="0"/>
    <n v="0"/>
  </r>
  <r>
    <x v="14"/>
    <x v="2"/>
    <n v="64"/>
    <n v="60"/>
    <n v="41"/>
    <n v="19"/>
  </r>
  <r>
    <x v="14"/>
    <x v="0"/>
    <n v="88"/>
    <n v="86"/>
    <n v="47"/>
    <n v="39"/>
  </r>
  <r>
    <x v="14"/>
    <x v="1"/>
    <n v="72"/>
    <n v="68"/>
    <n v="48"/>
    <n v="20"/>
  </r>
  <r>
    <x v="14"/>
    <x v="3"/>
    <n v="103"/>
    <n v="97"/>
    <n v="69"/>
    <n v="28"/>
  </r>
  <r>
    <x v="15"/>
    <x v="0"/>
    <n v="15"/>
    <n v="14"/>
    <n v="12"/>
    <n v="2"/>
  </r>
  <r>
    <x v="15"/>
    <x v="1"/>
    <n v="10"/>
    <n v="10"/>
    <n v="10"/>
    <n v="0"/>
  </r>
  <r>
    <x v="15"/>
    <x v="2"/>
    <n v="8"/>
    <n v="8"/>
    <n v="6"/>
    <n v="2"/>
  </r>
  <r>
    <x v="15"/>
    <x v="3"/>
    <n v="13"/>
    <n v="12"/>
    <n v="9"/>
    <n v="3"/>
  </r>
  <r>
    <x v="16"/>
    <x v="0"/>
    <n v="22"/>
    <n v="21"/>
    <n v="17"/>
    <n v="4"/>
  </r>
  <r>
    <x v="16"/>
    <x v="3"/>
    <n v="26"/>
    <n v="23"/>
    <n v="16"/>
    <n v="7"/>
  </r>
  <r>
    <x v="16"/>
    <x v="1"/>
    <n v="39"/>
    <n v="39"/>
    <n v="35"/>
    <n v="4"/>
  </r>
  <r>
    <x v="16"/>
    <x v="2"/>
    <n v="8"/>
    <n v="6"/>
    <n v="3"/>
    <n v="3"/>
  </r>
  <r>
    <x v="17"/>
    <x v="3"/>
    <n v="16"/>
    <n v="15"/>
    <n v="13"/>
    <n v="2"/>
  </r>
  <r>
    <x v="17"/>
    <x v="0"/>
    <n v="10"/>
    <n v="10"/>
    <n v="7"/>
    <n v="3"/>
  </r>
  <r>
    <x v="17"/>
    <x v="1"/>
    <n v="26"/>
    <n v="26"/>
    <n v="24"/>
    <n v="2"/>
  </r>
  <r>
    <x v="17"/>
    <x v="2"/>
    <n v="2"/>
    <n v="2"/>
    <n v="2"/>
    <n v="0"/>
  </r>
  <r>
    <x v="18"/>
    <x v="4"/>
    <n v="1"/>
    <n v="0"/>
    <n v="0"/>
    <n v="0"/>
  </r>
  <r>
    <x v="18"/>
    <x v="1"/>
    <n v="30"/>
    <n v="30"/>
    <n v="20"/>
    <n v="10"/>
  </r>
  <r>
    <x v="18"/>
    <x v="2"/>
    <n v="20"/>
    <n v="19"/>
    <n v="19"/>
    <n v="0"/>
  </r>
  <r>
    <x v="18"/>
    <x v="0"/>
    <n v="39"/>
    <n v="37"/>
    <n v="30"/>
    <n v="7"/>
  </r>
  <r>
    <x v="18"/>
    <x v="3"/>
    <n v="41"/>
    <n v="38"/>
    <n v="36"/>
    <n v="2"/>
  </r>
  <r>
    <x v="19"/>
    <x v="0"/>
    <n v="38"/>
    <n v="32"/>
    <n v="28"/>
    <n v="4"/>
  </r>
  <r>
    <x v="19"/>
    <x v="1"/>
    <n v="35"/>
    <n v="34"/>
    <n v="31"/>
    <n v="3"/>
  </r>
  <r>
    <x v="19"/>
    <x v="3"/>
    <n v="10"/>
    <n v="9"/>
    <n v="8"/>
    <n v="1"/>
  </r>
  <r>
    <x v="19"/>
    <x v="2"/>
    <n v="2"/>
    <n v="2"/>
    <n v="1"/>
    <n v="1"/>
  </r>
  <r>
    <x v="20"/>
    <x v="1"/>
    <n v="104"/>
    <n v="104"/>
    <n v="95"/>
    <n v="9"/>
  </r>
  <r>
    <x v="20"/>
    <x v="3"/>
    <n v="51"/>
    <n v="50"/>
    <n v="40"/>
    <n v="10"/>
  </r>
  <r>
    <x v="20"/>
    <x v="2"/>
    <n v="1"/>
    <n v="1"/>
    <n v="0"/>
    <n v="1"/>
  </r>
  <r>
    <x v="20"/>
    <x v="0"/>
    <n v="47"/>
    <n v="45"/>
    <n v="39"/>
    <n v="6"/>
  </r>
  <r>
    <x v="21"/>
    <x v="2"/>
    <n v="4"/>
    <n v="3"/>
    <n v="3"/>
    <n v="0"/>
  </r>
  <r>
    <x v="21"/>
    <x v="0"/>
    <n v="15"/>
    <n v="15"/>
    <n v="11"/>
    <n v="4"/>
  </r>
  <r>
    <x v="21"/>
    <x v="1"/>
    <n v="10"/>
    <n v="10"/>
    <n v="10"/>
    <n v="0"/>
  </r>
  <r>
    <x v="21"/>
    <x v="3"/>
    <n v="35"/>
    <n v="30"/>
    <n v="24"/>
    <n v="6"/>
  </r>
  <r>
    <x v="22"/>
    <x v="2"/>
    <n v="6"/>
    <n v="6"/>
    <n v="4"/>
    <n v="2"/>
  </r>
  <r>
    <x v="22"/>
    <x v="3"/>
    <n v="73"/>
    <n v="71"/>
    <n v="54"/>
    <n v="17"/>
  </r>
  <r>
    <x v="22"/>
    <x v="1"/>
    <n v="18"/>
    <n v="17"/>
    <n v="16"/>
    <n v="1"/>
  </r>
  <r>
    <x v="22"/>
    <x v="0"/>
    <n v="16"/>
    <n v="16"/>
    <n v="12"/>
    <n v="4"/>
  </r>
  <r>
    <x v="23"/>
    <x v="0"/>
    <n v="67"/>
    <n v="65"/>
    <n v="51"/>
    <n v="14"/>
  </r>
  <r>
    <x v="23"/>
    <x v="1"/>
    <n v="61"/>
    <n v="57"/>
    <n v="45"/>
    <n v="12"/>
  </r>
  <r>
    <x v="23"/>
    <x v="2"/>
    <n v="48"/>
    <n v="48"/>
    <n v="46"/>
    <n v="2"/>
  </r>
  <r>
    <x v="23"/>
    <x v="3"/>
    <n v="139"/>
    <n v="126"/>
    <n v="105"/>
    <n v="21"/>
  </r>
  <r>
    <x v="24"/>
    <x v="4"/>
    <n v="4"/>
    <n v="0"/>
    <n v="0"/>
    <n v="0"/>
  </r>
  <r>
    <x v="24"/>
    <x v="1"/>
    <n v="79"/>
    <n v="76"/>
    <n v="44"/>
    <n v="32"/>
  </r>
  <r>
    <x v="24"/>
    <x v="3"/>
    <n v="397"/>
    <n v="307"/>
    <n v="156"/>
    <n v="151"/>
  </r>
  <r>
    <x v="24"/>
    <x v="2"/>
    <n v="81"/>
    <n v="68"/>
    <n v="31"/>
    <n v="37"/>
  </r>
  <r>
    <x v="24"/>
    <x v="0"/>
    <n v="102"/>
    <n v="92"/>
    <n v="52"/>
    <n v="40"/>
  </r>
  <r>
    <x v="24"/>
    <x v="5"/>
    <n v="4"/>
    <n v="4"/>
    <n v="3"/>
    <n v="1"/>
  </r>
  <r>
    <x v="25"/>
    <x v="4"/>
    <n v="2"/>
    <n v="1"/>
    <n v="1"/>
    <n v="0"/>
  </r>
  <r>
    <x v="25"/>
    <x v="0"/>
    <n v="120"/>
    <n v="97"/>
    <n v="85"/>
    <n v="12"/>
  </r>
  <r>
    <x v="25"/>
    <x v="1"/>
    <n v="206"/>
    <n v="186"/>
    <n v="146"/>
    <n v="40"/>
  </r>
  <r>
    <x v="25"/>
    <x v="3"/>
    <n v="222"/>
    <n v="185"/>
    <n v="150"/>
    <n v="35"/>
  </r>
  <r>
    <x v="25"/>
    <x v="2"/>
    <n v="99"/>
    <n v="82"/>
    <n v="66"/>
    <n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6">
  <r>
    <x v="0"/>
    <x v="0"/>
    <n v="14"/>
    <n v="13"/>
    <n v="13"/>
    <n v="0"/>
  </r>
  <r>
    <x v="0"/>
    <x v="1"/>
    <n v="122"/>
    <n v="117"/>
    <n v="95"/>
    <n v="22"/>
  </r>
  <r>
    <x v="0"/>
    <x v="2"/>
    <n v="109"/>
    <n v="105"/>
    <n v="72"/>
    <n v="33"/>
  </r>
  <r>
    <x v="0"/>
    <x v="3"/>
    <n v="137"/>
    <n v="131"/>
    <n v="123"/>
    <n v="8"/>
  </r>
  <r>
    <x v="0"/>
    <x v="4"/>
    <n v="1"/>
    <n v="0"/>
    <n v="0"/>
    <n v="0"/>
  </r>
  <r>
    <x v="0"/>
    <x v="5"/>
    <n v="1"/>
    <n v="1"/>
    <n v="1"/>
    <n v="0"/>
  </r>
  <r>
    <x v="0"/>
    <x v="6"/>
    <n v="66"/>
    <n v="63"/>
    <n v="54"/>
    <n v="9"/>
  </r>
  <r>
    <x v="0"/>
    <x v="7"/>
    <n v="15"/>
    <n v="12"/>
    <n v="8"/>
    <n v="4"/>
  </r>
  <r>
    <x v="0"/>
    <x v="8"/>
    <n v="35"/>
    <n v="34"/>
    <n v="30"/>
    <n v="4"/>
  </r>
  <r>
    <x v="0"/>
    <x v="9"/>
    <n v="149"/>
    <n v="145"/>
    <n v="113"/>
    <n v="32"/>
  </r>
  <r>
    <x v="0"/>
    <x v="10"/>
    <n v="66"/>
    <n v="65"/>
    <n v="65"/>
    <n v="0"/>
  </r>
  <r>
    <x v="0"/>
    <x v="11"/>
    <n v="116"/>
    <n v="114"/>
    <n v="105"/>
    <n v="9"/>
  </r>
  <r>
    <x v="0"/>
    <x v="12"/>
    <n v="107"/>
    <n v="105"/>
    <n v="104"/>
    <n v="1"/>
  </r>
  <r>
    <x v="1"/>
    <x v="11"/>
    <n v="24"/>
    <n v="24"/>
    <n v="21"/>
    <n v="3"/>
  </r>
  <r>
    <x v="1"/>
    <x v="2"/>
    <n v="33"/>
    <n v="30"/>
    <n v="21"/>
    <n v="9"/>
  </r>
  <r>
    <x v="1"/>
    <x v="0"/>
    <n v="5"/>
    <n v="3"/>
    <n v="3"/>
    <n v="0"/>
  </r>
  <r>
    <x v="1"/>
    <x v="1"/>
    <n v="26"/>
    <n v="26"/>
    <n v="20"/>
    <n v="6"/>
  </r>
  <r>
    <x v="1"/>
    <x v="6"/>
    <n v="4"/>
    <n v="3"/>
    <n v="1"/>
    <n v="2"/>
  </r>
  <r>
    <x v="1"/>
    <x v="10"/>
    <n v="7"/>
    <n v="6"/>
    <n v="6"/>
    <n v="0"/>
  </r>
  <r>
    <x v="1"/>
    <x v="8"/>
    <n v="1"/>
    <n v="1"/>
    <n v="1"/>
    <n v="0"/>
  </r>
  <r>
    <x v="1"/>
    <x v="9"/>
    <n v="24"/>
    <n v="23"/>
    <n v="15"/>
    <n v="8"/>
  </r>
  <r>
    <x v="1"/>
    <x v="3"/>
    <n v="40"/>
    <n v="35"/>
    <n v="23"/>
    <n v="12"/>
  </r>
  <r>
    <x v="2"/>
    <x v="0"/>
    <n v="7"/>
    <n v="6"/>
    <n v="5"/>
    <n v="1"/>
  </r>
  <r>
    <x v="2"/>
    <x v="9"/>
    <n v="112"/>
    <n v="111"/>
    <n v="96"/>
    <n v="15"/>
  </r>
  <r>
    <x v="2"/>
    <x v="10"/>
    <n v="16"/>
    <n v="16"/>
    <n v="16"/>
    <n v="0"/>
  </r>
  <r>
    <x v="2"/>
    <x v="8"/>
    <n v="18"/>
    <n v="18"/>
    <n v="18"/>
    <n v="0"/>
  </r>
  <r>
    <x v="2"/>
    <x v="6"/>
    <n v="39"/>
    <n v="33"/>
    <n v="30"/>
    <n v="3"/>
  </r>
  <r>
    <x v="2"/>
    <x v="13"/>
    <n v="1"/>
    <n v="1"/>
    <n v="0"/>
    <n v="1"/>
  </r>
  <r>
    <x v="2"/>
    <x v="2"/>
    <n v="92"/>
    <n v="90"/>
    <n v="72"/>
    <n v="18"/>
  </r>
  <r>
    <x v="2"/>
    <x v="3"/>
    <n v="87"/>
    <n v="79"/>
    <n v="63"/>
    <n v="16"/>
  </r>
  <r>
    <x v="2"/>
    <x v="1"/>
    <n v="73"/>
    <n v="72"/>
    <n v="59"/>
    <n v="13"/>
  </r>
  <r>
    <x v="2"/>
    <x v="11"/>
    <n v="44"/>
    <n v="43"/>
    <n v="33"/>
    <n v="10"/>
  </r>
  <r>
    <x v="2"/>
    <x v="7"/>
    <n v="9"/>
    <n v="6"/>
    <n v="5"/>
    <n v="1"/>
  </r>
  <r>
    <x v="3"/>
    <x v="1"/>
    <n v="24"/>
    <n v="22"/>
    <n v="13"/>
    <n v="9"/>
  </r>
  <r>
    <x v="3"/>
    <x v="2"/>
    <n v="84"/>
    <n v="78"/>
    <n v="51"/>
    <n v="27"/>
  </r>
  <r>
    <x v="3"/>
    <x v="13"/>
    <n v="1"/>
    <n v="1"/>
    <n v="0"/>
    <n v="1"/>
  </r>
  <r>
    <x v="3"/>
    <x v="7"/>
    <n v="7"/>
    <n v="7"/>
    <n v="5"/>
    <n v="2"/>
  </r>
  <r>
    <x v="3"/>
    <x v="8"/>
    <n v="2"/>
    <n v="2"/>
    <n v="1"/>
    <n v="1"/>
  </r>
  <r>
    <x v="3"/>
    <x v="10"/>
    <n v="2"/>
    <n v="2"/>
    <n v="2"/>
    <n v="0"/>
  </r>
  <r>
    <x v="3"/>
    <x v="11"/>
    <n v="41"/>
    <n v="40"/>
    <n v="24"/>
    <n v="16"/>
  </r>
  <r>
    <x v="3"/>
    <x v="3"/>
    <n v="35"/>
    <n v="33"/>
    <n v="25"/>
    <n v="8"/>
  </r>
  <r>
    <x v="3"/>
    <x v="9"/>
    <n v="33"/>
    <n v="32"/>
    <n v="23"/>
    <n v="9"/>
  </r>
  <r>
    <x v="3"/>
    <x v="6"/>
    <n v="6"/>
    <n v="6"/>
    <n v="3"/>
    <n v="3"/>
  </r>
  <r>
    <x v="3"/>
    <x v="12"/>
    <n v="2"/>
    <n v="2"/>
    <n v="2"/>
    <n v="0"/>
  </r>
  <r>
    <x v="4"/>
    <x v="0"/>
    <n v="19"/>
    <n v="18"/>
    <n v="16"/>
    <n v="2"/>
  </r>
  <r>
    <x v="4"/>
    <x v="1"/>
    <n v="86"/>
    <n v="77"/>
    <n v="66"/>
    <n v="11"/>
  </r>
  <r>
    <x v="4"/>
    <x v="2"/>
    <n v="86"/>
    <n v="77"/>
    <n v="57"/>
    <n v="20"/>
  </r>
  <r>
    <x v="4"/>
    <x v="8"/>
    <n v="21"/>
    <n v="20"/>
    <n v="19"/>
    <n v="1"/>
  </r>
  <r>
    <x v="4"/>
    <x v="9"/>
    <n v="136"/>
    <n v="136"/>
    <n v="114"/>
    <n v="22"/>
  </r>
  <r>
    <x v="4"/>
    <x v="3"/>
    <n v="122"/>
    <n v="85"/>
    <n v="78"/>
    <n v="7"/>
  </r>
  <r>
    <x v="4"/>
    <x v="11"/>
    <n v="80"/>
    <n v="57"/>
    <n v="53"/>
    <n v="4"/>
  </r>
  <r>
    <x v="4"/>
    <x v="7"/>
    <n v="13"/>
    <n v="12"/>
    <n v="12"/>
    <n v="0"/>
  </r>
  <r>
    <x v="4"/>
    <x v="10"/>
    <n v="27"/>
    <n v="23"/>
    <n v="23"/>
    <n v="0"/>
  </r>
  <r>
    <x v="4"/>
    <x v="12"/>
    <n v="52"/>
    <n v="46"/>
    <n v="41"/>
    <n v="5"/>
  </r>
  <r>
    <x v="4"/>
    <x v="6"/>
    <n v="40"/>
    <n v="39"/>
    <n v="30"/>
    <n v="9"/>
  </r>
  <r>
    <x v="5"/>
    <x v="1"/>
    <n v="41"/>
    <n v="38"/>
    <n v="32"/>
    <n v="6"/>
  </r>
  <r>
    <x v="5"/>
    <x v="0"/>
    <n v="11"/>
    <n v="11"/>
    <n v="8"/>
    <n v="3"/>
  </r>
  <r>
    <x v="5"/>
    <x v="2"/>
    <n v="77"/>
    <n v="76"/>
    <n v="59"/>
    <n v="17"/>
  </r>
  <r>
    <x v="5"/>
    <x v="8"/>
    <n v="11"/>
    <n v="11"/>
    <n v="11"/>
    <n v="0"/>
  </r>
  <r>
    <x v="5"/>
    <x v="11"/>
    <n v="18"/>
    <n v="16"/>
    <n v="12"/>
    <n v="4"/>
  </r>
  <r>
    <x v="5"/>
    <x v="10"/>
    <n v="23"/>
    <n v="23"/>
    <n v="22"/>
    <n v="1"/>
  </r>
  <r>
    <x v="5"/>
    <x v="7"/>
    <n v="1"/>
    <n v="1"/>
    <n v="0"/>
    <n v="1"/>
  </r>
  <r>
    <x v="5"/>
    <x v="3"/>
    <n v="105"/>
    <n v="95"/>
    <n v="77"/>
    <n v="18"/>
  </r>
  <r>
    <x v="5"/>
    <x v="9"/>
    <n v="72"/>
    <n v="70"/>
    <n v="44"/>
    <n v="26"/>
  </r>
  <r>
    <x v="5"/>
    <x v="6"/>
    <n v="15"/>
    <n v="14"/>
    <n v="8"/>
    <n v="6"/>
  </r>
  <r>
    <x v="5"/>
    <x v="12"/>
    <n v="11"/>
    <n v="11"/>
    <n v="8"/>
    <n v="3"/>
  </r>
  <r>
    <x v="6"/>
    <x v="3"/>
    <n v="65"/>
    <n v="63"/>
    <n v="47"/>
    <n v="16"/>
  </r>
  <r>
    <x v="6"/>
    <x v="0"/>
    <n v="2"/>
    <n v="2"/>
    <n v="1"/>
    <n v="1"/>
  </r>
  <r>
    <x v="6"/>
    <x v="1"/>
    <n v="21"/>
    <n v="21"/>
    <n v="14"/>
    <n v="7"/>
  </r>
  <r>
    <x v="6"/>
    <x v="8"/>
    <n v="8"/>
    <n v="8"/>
    <n v="8"/>
    <n v="0"/>
  </r>
  <r>
    <x v="6"/>
    <x v="7"/>
    <n v="1"/>
    <n v="0"/>
    <n v="0"/>
    <n v="0"/>
  </r>
  <r>
    <x v="6"/>
    <x v="9"/>
    <n v="51"/>
    <n v="50"/>
    <n v="44"/>
    <n v="6"/>
  </r>
  <r>
    <x v="6"/>
    <x v="6"/>
    <n v="13"/>
    <n v="13"/>
    <n v="8"/>
    <n v="5"/>
  </r>
  <r>
    <x v="6"/>
    <x v="10"/>
    <n v="21"/>
    <n v="21"/>
    <n v="21"/>
    <n v="0"/>
  </r>
  <r>
    <x v="6"/>
    <x v="2"/>
    <n v="61"/>
    <n v="58"/>
    <n v="43"/>
    <n v="15"/>
  </r>
  <r>
    <x v="6"/>
    <x v="11"/>
    <n v="14"/>
    <n v="13"/>
    <n v="8"/>
    <n v="5"/>
  </r>
  <r>
    <x v="6"/>
    <x v="12"/>
    <n v="5"/>
    <n v="5"/>
    <n v="5"/>
    <n v="0"/>
  </r>
  <r>
    <x v="7"/>
    <x v="0"/>
    <n v="25"/>
    <n v="18"/>
    <n v="16"/>
    <n v="2"/>
  </r>
  <r>
    <x v="7"/>
    <x v="11"/>
    <n v="73"/>
    <n v="56"/>
    <n v="47"/>
    <n v="9"/>
  </r>
  <r>
    <x v="7"/>
    <x v="3"/>
    <n v="165"/>
    <n v="140"/>
    <n v="111"/>
    <n v="29"/>
  </r>
  <r>
    <x v="7"/>
    <x v="13"/>
    <n v="4"/>
    <n v="4"/>
    <n v="4"/>
    <n v="0"/>
  </r>
  <r>
    <x v="7"/>
    <x v="6"/>
    <n v="49"/>
    <n v="43"/>
    <n v="32"/>
    <n v="11"/>
  </r>
  <r>
    <x v="7"/>
    <x v="10"/>
    <n v="146"/>
    <n v="132"/>
    <n v="132"/>
    <n v="0"/>
  </r>
  <r>
    <x v="7"/>
    <x v="9"/>
    <n v="154"/>
    <n v="154"/>
    <n v="137"/>
    <n v="17"/>
  </r>
  <r>
    <x v="7"/>
    <x v="8"/>
    <n v="14"/>
    <n v="13"/>
    <n v="11"/>
    <n v="2"/>
  </r>
  <r>
    <x v="7"/>
    <x v="7"/>
    <n v="2"/>
    <n v="2"/>
    <n v="1"/>
    <n v="1"/>
  </r>
  <r>
    <x v="7"/>
    <x v="1"/>
    <n v="140"/>
    <n v="126"/>
    <n v="107"/>
    <n v="19"/>
  </r>
  <r>
    <x v="7"/>
    <x v="12"/>
    <n v="42"/>
    <n v="37"/>
    <n v="32"/>
    <n v="5"/>
  </r>
  <r>
    <x v="7"/>
    <x v="14"/>
    <n v="1"/>
    <n v="0"/>
    <n v="0"/>
    <n v="0"/>
  </r>
  <r>
    <x v="7"/>
    <x v="2"/>
    <n v="284"/>
    <n v="263"/>
    <n v="204"/>
    <n v="59"/>
  </r>
  <r>
    <x v="8"/>
    <x v="0"/>
    <n v="8"/>
    <n v="8"/>
    <n v="5"/>
    <n v="3"/>
  </r>
  <r>
    <x v="8"/>
    <x v="10"/>
    <n v="13"/>
    <n v="13"/>
    <n v="13"/>
    <n v="0"/>
  </r>
  <r>
    <x v="8"/>
    <x v="2"/>
    <n v="114"/>
    <n v="112"/>
    <n v="97"/>
    <n v="15"/>
  </r>
  <r>
    <x v="8"/>
    <x v="11"/>
    <n v="47"/>
    <n v="44"/>
    <n v="40"/>
    <n v="4"/>
  </r>
  <r>
    <x v="8"/>
    <x v="6"/>
    <n v="30"/>
    <n v="30"/>
    <n v="27"/>
    <n v="3"/>
  </r>
  <r>
    <x v="8"/>
    <x v="7"/>
    <n v="7"/>
    <n v="5"/>
    <n v="4"/>
    <n v="1"/>
  </r>
  <r>
    <x v="8"/>
    <x v="9"/>
    <n v="116"/>
    <n v="115"/>
    <n v="97"/>
    <n v="18"/>
  </r>
  <r>
    <x v="8"/>
    <x v="1"/>
    <n v="83"/>
    <n v="82"/>
    <n v="72"/>
    <n v="10"/>
  </r>
  <r>
    <x v="8"/>
    <x v="3"/>
    <n v="149"/>
    <n v="134"/>
    <n v="98"/>
    <n v="36"/>
  </r>
  <r>
    <x v="8"/>
    <x v="8"/>
    <n v="16"/>
    <n v="15"/>
    <n v="15"/>
    <n v="0"/>
  </r>
  <r>
    <x v="8"/>
    <x v="12"/>
    <n v="41"/>
    <n v="36"/>
    <n v="36"/>
    <n v="0"/>
  </r>
  <r>
    <x v="9"/>
    <x v="0"/>
    <n v="9"/>
    <n v="7"/>
    <n v="6"/>
    <n v="1"/>
  </r>
  <r>
    <x v="9"/>
    <x v="11"/>
    <n v="61"/>
    <n v="56"/>
    <n v="42"/>
    <n v="14"/>
  </r>
  <r>
    <x v="9"/>
    <x v="4"/>
    <n v="1"/>
    <n v="0"/>
    <n v="0"/>
    <n v="0"/>
  </r>
  <r>
    <x v="9"/>
    <x v="1"/>
    <n v="131"/>
    <n v="126"/>
    <n v="101"/>
    <n v="25"/>
  </r>
  <r>
    <x v="9"/>
    <x v="8"/>
    <n v="24"/>
    <n v="21"/>
    <n v="17"/>
    <n v="4"/>
  </r>
  <r>
    <x v="9"/>
    <x v="6"/>
    <n v="63"/>
    <n v="60"/>
    <n v="51"/>
    <n v="9"/>
  </r>
  <r>
    <x v="9"/>
    <x v="10"/>
    <n v="93"/>
    <n v="91"/>
    <n v="91"/>
    <n v="0"/>
  </r>
  <r>
    <x v="9"/>
    <x v="9"/>
    <n v="171"/>
    <n v="170"/>
    <n v="157"/>
    <n v="13"/>
  </r>
  <r>
    <x v="9"/>
    <x v="2"/>
    <n v="243"/>
    <n v="232"/>
    <n v="180"/>
    <n v="52"/>
  </r>
  <r>
    <x v="9"/>
    <x v="12"/>
    <n v="45"/>
    <n v="40"/>
    <n v="40"/>
    <n v="0"/>
  </r>
  <r>
    <x v="9"/>
    <x v="3"/>
    <n v="241"/>
    <n v="223"/>
    <n v="197"/>
    <n v="26"/>
  </r>
  <r>
    <x v="9"/>
    <x v="7"/>
    <n v="10"/>
    <n v="9"/>
    <n v="7"/>
    <n v="2"/>
  </r>
  <r>
    <x v="10"/>
    <x v="0"/>
    <n v="7"/>
    <n v="7"/>
    <n v="3"/>
    <n v="4"/>
  </r>
  <r>
    <x v="10"/>
    <x v="13"/>
    <n v="1"/>
    <n v="1"/>
    <n v="1"/>
    <n v="0"/>
  </r>
  <r>
    <x v="10"/>
    <x v="2"/>
    <n v="156"/>
    <n v="134"/>
    <n v="85"/>
    <n v="49"/>
  </r>
  <r>
    <x v="10"/>
    <x v="1"/>
    <n v="74"/>
    <n v="66"/>
    <n v="45"/>
    <n v="21"/>
  </r>
  <r>
    <x v="10"/>
    <x v="12"/>
    <n v="17"/>
    <n v="15"/>
    <n v="15"/>
    <n v="0"/>
  </r>
  <r>
    <x v="10"/>
    <x v="3"/>
    <n v="176"/>
    <n v="153"/>
    <n v="96"/>
    <n v="57"/>
  </r>
  <r>
    <x v="10"/>
    <x v="6"/>
    <n v="29"/>
    <n v="22"/>
    <n v="15"/>
    <n v="7"/>
  </r>
  <r>
    <x v="10"/>
    <x v="8"/>
    <n v="10"/>
    <n v="9"/>
    <n v="7"/>
    <n v="2"/>
  </r>
  <r>
    <x v="10"/>
    <x v="11"/>
    <n v="59"/>
    <n v="53"/>
    <n v="36"/>
    <n v="17"/>
  </r>
  <r>
    <x v="10"/>
    <x v="10"/>
    <n v="25"/>
    <n v="23"/>
    <n v="21"/>
    <n v="2"/>
  </r>
  <r>
    <x v="10"/>
    <x v="7"/>
    <n v="2"/>
    <n v="2"/>
    <n v="1"/>
    <n v="1"/>
  </r>
  <r>
    <x v="10"/>
    <x v="9"/>
    <n v="110"/>
    <n v="107"/>
    <n v="93"/>
    <n v="14"/>
  </r>
  <r>
    <x v="11"/>
    <x v="1"/>
    <n v="88"/>
    <n v="84"/>
    <n v="71"/>
    <n v="13"/>
  </r>
  <r>
    <x v="11"/>
    <x v="11"/>
    <n v="48"/>
    <n v="48"/>
    <n v="47"/>
    <n v="1"/>
  </r>
  <r>
    <x v="11"/>
    <x v="2"/>
    <n v="119"/>
    <n v="117"/>
    <n v="84"/>
    <n v="33"/>
  </r>
  <r>
    <x v="11"/>
    <x v="9"/>
    <n v="118"/>
    <n v="118"/>
    <n v="103"/>
    <n v="15"/>
  </r>
  <r>
    <x v="11"/>
    <x v="12"/>
    <n v="49"/>
    <n v="44"/>
    <n v="42"/>
    <n v="2"/>
  </r>
  <r>
    <x v="11"/>
    <x v="0"/>
    <n v="11"/>
    <n v="10"/>
    <n v="9"/>
    <n v="1"/>
  </r>
  <r>
    <x v="11"/>
    <x v="8"/>
    <n v="11"/>
    <n v="9"/>
    <n v="9"/>
    <n v="0"/>
  </r>
  <r>
    <x v="11"/>
    <x v="10"/>
    <n v="22"/>
    <n v="21"/>
    <n v="20"/>
    <n v="1"/>
  </r>
  <r>
    <x v="11"/>
    <x v="3"/>
    <n v="158"/>
    <n v="151"/>
    <n v="114"/>
    <n v="37"/>
  </r>
  <r>
    <x v="11"/>
    <x v="7"/>
    <n v="102"/>
    <n v="81"/>
    <n v="68"/>
    <n v="13"/>
  </r>
  <r>
    <x v="11"/>
    <x v="6"/>
    <n v="28"/>
    <n v="26"/>
    <n v="26"/>
    <n v="0"/>
  </r>
  <r>
    <x v="12"/>
    <x v="0"/>
    <n v="27"/>
    <n v="27"/>
    <n v="27"/>
    <n v="0"/>
  </r>
  <r>
    <x v="12"/>
    <x v="4"/>
    <n v="1"/>
    <n v="0"/>
    <n v="0"/>
    <n v="0"/>
  </r>
  <r>
    <x v="12"/>
    <x v="6"/>
    <n v="70"/>
    <n v="64"/>
    <n v="37"/>
    <n v="27"/>
  </r>
  <r>
    <x v="12"/>
    <x v="1"/>
    <n v="134"/>
    <n v="132"/>
    <n v="84"/>
    <n v="48"/>
  </r>
  <r>
    <x v="12"/>
    <x v="8"/>
    <n v="16"/>
    <n v="16"/>
    <n v="15"/>
    <n v="1"/>
  </r>
  <r>
    <x v="12"/>
    <x v="5"/>
    <n v="3"/>
    <n v="2"/>
    <n v="2"/>
    <n v="0"/>
  </r>
  <r>
    <x v="12"/>
    <x v="7"/>
    <n v="7"/>
    <n v="6"/>
    <n v="4"/>
    <n v="2"/>
  </r>
  <r>
    <x v="12"/>
    <x v="13"/>
    <n v="1"/>
    <n v="1"/>
    <n v="1"/>
    <n v="0"/>
  </r>
  <r>
    <x v="12"/>
    <x v="10"/>
    <n v="96"/>
    <n v="86"/>
    <n v="86"/>
    <n v="0"/>
  </r>
  <r>
    <x v="12"/>
    <x v="2"/>
    <n v="167"/>
    <n v="164"/>
    <n v="90"/>
    <n v="74"/>
  </r>
  <r>
    <x v="12"/>
    <x v="11"/>
    <n v="106"/>
    <n v="102"/>
    <n v="64"/>
    <n v="38"/>
  </r>
  <r>
    <x v="12"/>
    <x v="9"/>
    <n v="177"/>
    <n v="173"/>
    <n v="143"/>
    <n v="30"/>
  </r>
  <r>
    <x v="12"/>
    <x v="3"/>
    <n v="192"/>
    <n v="172"/>
    <n v="144"/>
    <n v="28"/>
  </r>
  <r>
    <x v="12"/>
    <x v="12"/>
    <n v="50"/>
    <n v="50"/>
    <n v="49"/>
    <n v="1"/>
  </r>
  <r>
    <x v="13"/>
    <x v="11"/>
    <n v="3"/>
    <n v="3"/>
    <n v="1"/>
    <n v="2"/>
  </r>
  <r>
    <x v="13"/>
    <x v="3"/>
    <n v="132"/>
    <n v="117"/>
    <n v="81"/>
    <n v="36"/>
  </r>
  <r>
    <x v="13"/>
    <x v="6"/>
    <n v="23"/>
    <n v="23"/>
    <n v="13"/>
    <n v="10"/>
  </r>
  <r>
    <x v="13"/>
    <x v="1"/>
    <n v="57"/>
    <n v="55"/>
    <n v="37"/>
    <n v="18"/>
  </r>
  <r>
    <x v="13"/>
    <x v="8"/>
    <n v="9"/>
    <n v="9"/>
    <n v="8"/>
    <n v="1"/>
  </r>
  <r>
    <x v="13"/>
    <x v="12"/>
    <n v="1"/>
    <n v="1"/>
    <n v="1"/>
    <n v="0"/>
  </r>
  <r>
    <x v="13"/>
    <x v="10"/>
    <n v="43"/>
    <n v="41"/>
    <n v="41"/>
    <n v="0"/>
  </r>
  <r>
    <x v="13"/>
    <x v="9"/>
    <n v="40"/>
    <n v="40"/>
    <n v="35"/>
    <n v="5"/>
  </r>
  <r>
    <x v="13"/>
    <x v="2"/>
    <n v="27"/>
    <n v="26"/>
    <n v="13"/>
    <n v="13"/>
  </r>
  <r>
    <x v="14"/>
    <x v="0"/>
    <n v="29"/>
    <n v="28"/>
    <n v="28"/>
    <n v="0"/>
  </r>
  <r>
    <x v="14"/>
    <x v="1"/>
    <n v="159"/>
    <n v="153"/>
    <n v="99"/>
    <n v="54"/>
  </r>
  <r>
    <x v="14"/>
    <x v="10"/>
    <n v="240"/>
    <n v="227"/>
    <n v="222"/>
    <n v="5"/>
  </r>
  <r>
    <x v="14"/>
    <x v="7"/>
    <n v="18"/>
    <n v="15"/>
    <n v="9"/>
    <n v="6"/>
  </r>
  <r>
    <x v="14"/>
    <x v="8"/>
    <n v="20"/>
    <n v="19"/>
    <n v="15"/>
    <n v="4"/>
  </r>
  <r>
    <x v="14"/>
    <x v="11"/>
    <n v="131"/>
    <n v="121"/>
    <n v="85"/>
    <n v="36"/>
  </r>
  <r>
    <x v="14"/>
    <x v="2"/>
    <n v="242"/>
    <n v="230"/>
    <n v="178"/>
    <n v="52"/>
  </r>
  <r>
    <x v="14"/>
    <x v="3"/>
    <n v="217"/>
    <n v="202"/>
    <n v="137"/>
    <n v="65"/>
  </r>
  <r>
    <x v="14"/>
    <x v="12"/>
    <n v="58"/>
    <n v="56"/>
    <n v="52"/>
    <n v="4"/>
  </r>
  <r>
    <x v="14"/>
    <x v="6"/>
    <n v="54"/>
    <n v="53"/>
    <n v="31"/>
    <n v="22"/>
  </r>
  <r>
    <x v="14"/>
    <x v="9"/>
    <n v="177"/>
    <n v="172"/>
    <n v="161"/>
    <n v="11"/>
  </r>
  <r>
    <x v="15"/>
    <x v="6"/>
    <n v="29"/>
    <n v="27"/>
    <n v="20"/>
    <n v="7"/>
  </r>
  <r>
    <x v="15"/>
    <x v="1"/>
    <n v="60"/>
    <n v="58"/>
    <n v="40"/>
    <n v="18"/>
  </r>
  <r>
    <x v="15"/>
    <x v="11"/>
    <n v="30"/>
    <n v="30"/>
    <n v="20"/>
    <n v="10"/>
  </r>
  <r>
    <x v="15"/>
    <x v="0"/>
    <n v="8"/>
    <n v="7"/>
    <n v="6"/>
    <n v="1"/>
  </r>
  <r>
    <x v="15"/>
    <x v="9"/>
    <n v="86"/>
    <n v="86"/>
    <n v="78"/>
    <n v="8"/>
  </r>
  <r>
    <x v="15"/>
    <x v="3"/>
    <n v="77"/>
    <n v="73"/>
    <n v="57"/>
    <n v="16"/>
  </r>
  <r>
    <x v="15"/>
    <x v="2"/>
    <n v="82"/>
    <n v="81"/>
    <n v="61"/>
    <n v="20"/>
  </r>
  <r>
    <x v="15"/>
    <x v="10"/>
    <n v="21"/>
    <n v="20"/>
    <n v="19"/>
    <n v="1"/>
  </r>
  <r>
    <x v="15"/>
    <x v="7"/>
    <n v="1"/>
    <n v="1"/>
    <n v="1"/>
    <n v="0"/>
  </r>
  <r>
    <x v="15"/>
    <x v="12"/>
    <n v="17"/>
    <n v="17"/>
    <n v="17"/>
    <n v="0"/>
  </r>
  <r>
    <x v="15"/>
    <x v="8"/>
    <n v="13"/>
    <n v="13"/>
    <n v="13"/>
    <n v="0"/>
  </r>
  <r>
    <x v="16"/>
    <x v="3"/>
    <n v="101"/>
    <n v="94"/>
    <n v="68"/>
    <n v="26"/>
  </r>
  <r>
    <x v="16"/>
    <x v="0"/>
    <n v="10"/>
    <n v="10"/>
    <n v="10"/>
    <n v="0"/>
  </r>
  <r>
    <x v="16"/>
    <x v="11"/>
    <n v="29"/>
    <n v="22"/>
    <n v="11"/>
    <n v="11"/>
  </r>
  <r>
    <x v="16"/>
    <x v="2"/>
    <n v="246"/>
    <n v="238"/>
    <n v="175"/>
    <n v="63"/>
  </r>
  <r>
    <x v="16"/>
    <x v="6"/>
    <n v="24"/>
    <n v="24"/>
    <n v="20"/>
    <n v="4"/>
  </r>
  <r>
    <x v="16"/>
    <x v="9"/>
    <n v="118"/>
    <n v="117"/>
    <n v="96"/>
    <n v="21"/>
  </r>
  <r>
    <x v="16"/>
    <x v="10"/>
    <n v="56"/>
    <n v="52"/>
    <n v="52"/>
    <n v="0"/>
  </r>
  <r>
    <x v="16"/>
    <x v="7"/>
    <n v="6"/>
    <n v="6"/>
    <n v="2"/>
    <n v="4"/>
  </r>
  <r>
    <x v="16"/>
    <x v="12"/>
    <n v="2"/>
    <n v="0"/>
    <n v="0"/>
    <n v="0"/>
  </r>
  <r>
    <x v="16"/>
    <x v="1"/>
    <n v="88"/>
    <n v="85"/>
    <n v="54"/>
    <n v="31"/>
  </r>
  <r>
    <x v="16"/>
    <x v="13"/>
    <n v="1"/>
    <n v="1"/>
    <n v="0"/>
    <n v="1"/>
  </r>
  <r>
    <x v="16"/>
    <x v="8"/>
    <n v="6"/>
    <n v="6"/>
    <n v="6"/>
    <n v="0"/>
  </r>
  <r>
    <x v="17"/>
    <x v="3"/>
    <n v="105"/>
    <n v="93"/>
    <n v="77"/>
    <n v="16"/>
  </r>
  <r>
    <x v="17"/>
    <x v="11"/>
    <n v="25"/>
    <n v="24"/>
    <n v="18"/>
    <n v="6"/>
  </r>
  <r>
    <x v="17"/>
    <x v="0"/>
    <n v="7"/>
    <n v="7"/>
    <n v="6"/>
    <n v="1"/>
  </r>
  <r>
    <x v="17"/>
    <x v="9"/>
    <n v="76"/>
    <n v="75"/>
    <n v="62"/>
    <n v="13"/>
  </r>
  <r>
    <x v="17"/>
    <x v="6"/>
    <n v="28"/>
    <n v="28"/>
    <n v="21"/>
    <n v="7"/>
  </r>
  <r>
    <x v="17"/>
    <x v="12"/>
    <n v="6"/>
    <n v="5"/>
    <n v="5"/>
    <n v="0"/>
  </r>
  <r>
    <x v="17"/>
    <x v="10"/>
    <n v="47"/>
    <n v="45"/>
    <n v="44"/>
    <n v="1"/>
  </r>
  <r>
    <x v="17"/>
    <x v="2"/>
    <n v="110"/>
    <n v="107"/>
    <n v="84"/>
    <n v="23"/>
  </r>
  <r>
    <x v="17"/>
    <x v="1"/>
    <n v="66"/>
    <n v="64"/>
    <n v="44"/>
    <n v="20"/>
  </r>
  <r>
    <x v="17"/>
    <x v="7"/>
    <n v="9"/>
    <n v="8"/>
    <n v="7"/>
    <n v="1"/>
  </r>
  <r>
    <x v="17"/>
    <x v="8"/>
    <n v="3"/>
    <n v="3"/>
    <n v="3"/>
    <n v="0"/>
  </r>
  <r>
    <x v="18"/>
    <x v="1"/>
    <n v="92"/>
    <n v="86"/>
    <n v="66"/>
    <n v="20"/>
  </r>
  <r>
    <x v="18"/>
    <x v="0"/>
    <n v="11"/>
    <n v="10"/>
    <n v="10"/>
    <n v="0"/>
  </r>
  <r>
    <x v="18"/>
    <x v="6"/>
    <n v="12"/>
    <n v="12"/>
    <n v="12"/>
    <n v="0"/>
  </r>
  <r>
    <x v="18"/>
    <x v="7"/>
    <n v="15"/>
    <n v="13"/>
    <n v="13"/>
    <n v="0"/>
  </r>
  <r>
    <x v="18"/>
    <x v="10"/>
    <n v="33"/>
    <n v="31"/>
    <n v="31"/>
    <n v="0"/>
  </r>
  <r>
    <x v="18"/>
    <x v="12"/>
    <n v="50"/>
    <n v="50"/>
    <n v="50"/>
    <n v="0"/>
  </r>
  <r>
    <x v="18"/>
    <x v="9"/>
    <n v="137"/>
    <n v="134"/>
    <n v="116"/>
    <n v="18"/>
  </r>
  <r>
    <x v="18"/>
    <x v="11"/>
    <n v="70"/>
    <n v="67"/>
    <n v="59"/>
    <n v="8"/>
  </r>
  <r>
    <x v="18"/>
    <x v="2"/>
    <n v="145"/>
    <n v="132"/>
    <n v="106"/>
    <n v="26"/>
  </r>
  <r>
    <x v="18"/>
    <x v="3"/>
    <n v="128"/>
    <n v="119"/>
    <n v="97"/>
    <n v="22"/>
  </r>
  <r>
    <x v="18"/>
    <x v="8"/>
    <n v="5"/>
    <n v="5"/>
    <n v="5"/>
    <n v="0"/>
  </r>
  <r>
    <x v="19"/>
    <x v="11"/>
    <n v="16"/>
    <n v="11"/>
    <n v="10"/>
    <n v="1"/>
  </r>
  <r>
    <x v="19"/>
    <x v="3"/>
    <n v="110"/>
    <n v="104"/>
    <n v="98"/>
    <n v="6"/>
  </r>
  <r>
    <x v="19"/>
    <x v="0"/>
    <n v="8"/>
    <n v="7"/>
    <n v="7"/>
    <n v="0"/>
  </r>
  <r>
    <x v="19"/>
    <x v="9"/>
    <n v="250"/>
    <n v="250"/>
    <n v="196"/>
    <n v="54"/>
  </r>
  <r>
    <x v="19"/>
    <x v="8"/>
    <n v="7"/>
    <n v="0"/>
    <n v="0"/>
    <n v="0"/>
  </r>
  <r>
    <x v="19"/>
    <x v="6"/>
    <n v="37"/>
    <n v="0"/>
    <n v="0"/>
    <n v="0"/>
  </r>
  <r>
    <x v="19"/>
    <x v="12"/>
    <n v="8"/>
    <n v="7"/>
    <n v="7"/>
    <n v="0"/>
  </r>
  <r>
    <x v="19"/>
    <x v="10"/>
    <n v="54"/>
    <n v="52"/>
    <n v="52"/>
    <n v="0"/>
  </r>
  <r>
    <x v="19"/>
    <x v="7"/>
    <n v="30"/>
    <n v="26"/>
    <n v="21"/>
    <n v="5"/>
  </r>
  <r>
    <x v="19"/>
    <x v="2"/>
    <n v="199"/>
    <n v="191"/>
    <n v="160"/>
    <n v="31"/>
  </r>
  <r>
    <x v="19"/>
    <x v="1"/>
    <n v="122"/>
    <n v="105"/>
    <n v="81"/>
    <n v="24"/>
  </r>
  <r>
    <x v="20"/>
    <x v="2"/>
    <n v="449"/>
    <n v="442"/>
    <n v="407"/>
    <n v="35"/>
  </r>
  <r>
    <x v="20"/>
    <x v="8"/>
    <n v="11"/>
    <n v="8"/>
    <n v="7"/>
    <n v="1"/>
  </r>
  <r>
    <x v="20"/>
    <x v="11"/>
    <n v="2"/>
    <n v="1"/>
    <n v="0"/>
    <n v="1"/>
  </r>
  <r>
    <x v="20"/>
    <x v="9"/>
    <n v="171"/>
    <n v="171"/>
    <n v="159"/>
    <n v="12"/>
  </r>
  <r>
    <x v="20"/>
    <x v="3"/>
    <n v="218"/>
    <n v="194"/>
    <n v="178"/>
    <n v="16"/>
  </r>
  <r>
    <x v="20"/>
    <x v="1"/>
    <n v="132"/>
    <n v="129"/>
    <n v="97"/>
    <n v="32"/>
  </r>
  <r>
    <x v="20"/>
    <x v="0"/>
    <n v="7"/>
    <n v="7"/>
    <n v="7"/>
    <n v="0"/>
  </r>
  <r>
    <x v="20"/>
    <x v="12"/>
    <n v="3"/>
    <n v="0"/>
    <n v="0"/>
    <n v="0"/>
  </r>
  <r>
    <x v="20"/>
    <x v="10"/>
    <n v="39"/>
    <n v="34"/>
    <n v="34"/>
    <n v="0"/>
  </r>
  <r>
    <x v="20"/>
    <x v="7"/>
    <n v="32"/>
    <n v="29"/>
    <n v="28"/>
    <n v="1"/>
  </r>
  <r>
    <x v="20"/>
    <x v="6"/>
    <n v="23"/>
    <n v="19"/>
    <n v="12"/>
    <n v="7"/>
  </r>
  <r>
    <x v="21"/>
    <x v="11"/>
    <n v="8"/>
    <n v="7"/>
    <n v="7"/>
    <n v="0"/>
  </r>
  <r>
    <x v="21"/>
    <x v="0"/>
    <n v="10"/>
    <n v="10"/>
    <n v="8"/>
    <n v="2"/>
  </r>
  <r>
    <x v="21"/>
    <x v="3"/>
    <n v="67"/>
    <n v="57"/>
    <n v="39"/>
    <n v="18"/>
  </r>
  <r>
    <x v="21"/>
    <x v="12"/>
    <n v="6"/>
    <n v="4"/>
    <n v="3"/>
    <n v="1"/>
  </r>
  <r>
    <x v="21"/>
    <x v="9"/>
    <n v="79"/>
    <n v="78"/>
    <n v="59"/>
    <n v="19"/>
  </r>
  <r>
    <x v="21"/>
    <x v="7"/>
    <n v="12"/>
    <n v="10"/>
    <n v="6"/>
    <n v="4"/>
  </r>
  <r>
    <x v="21"/>
    <x v="10"/>
    <n v="32"/>
    <n v="32"/>
    <n v="32"/>
    <n v="0"/>
  </r>
  <r>
    <x v="21"/>
    <x v="6"/>
    <n v="18"/>
    <n v="17"/>
    <n v="10"/>
    <n v="7"/>
  </r>
  <r>
    <x v="21"/>
    <x v="1"/>
    <n v="37"/>
    <n v="35"/>
    <n v="23"/>
    <n v="12"/>
  </r>
  <r>
    <x v="21"/>
    <x v="2"/>
    <n v="70"/>
    <n v="68"/>
    <n v="48"/>
    <n v="20"/>
  </r>
  <r>
    <x v="21"/>
    <x v="8"/>
    <n v="3"/>
    <n v="3"/>
    <n v="3"/>
    <n v="0"/>
  </r>
  <r>
    <x v="22"/>
    <x v="0"/>
    <n v="9"/>
    <n v="8"/>
    <n v="6"/>
    <n v="2"/>
  </r>
  <r>
    <x v="22"/>
    <x v="2"/>
    <n v="77"/>
    <n v="76"/>
    <n v="59"/>
    <n v="17"/>
  </r>
  <r>
    <x v="22"/>
    <x v="10"/>
    <n v="31"/>
    <n v="25"/>
    <n v="24"/>
    <n v="1"/>
  </r>
  <r>
    <x v="22"/>
    <x v="9"/>
    <n v="104"/>
    <n v="104"/>
    <n v="80"/>
    <n v="24"/>
  </r>
  <r>
    <x v="22"/>
    <x v="6"/>
    <n v="17"/>
    <n v="16"/>
    <n v="16"/>
    <n v="0"/>
  </r>
  <r>
    <x v="22"/>
    <x v="1"/>
    <n v="60"/>
    <n v="59"/>
    <n v="46"/>
    <n v="13"/>
  </r>
  <r>
    <x v="22"/>
    <x v="12"/>
    <n v="2"/>
    <n v="2"/>
    <n v="2"/>
    <n v="0"/>
  </r>
  <r>
    <x v="22"/>
    <x v="8"/>
    <n v="4"/>
    <n v="4"/>
    <n v="4"/>
    <n v="0"/>
  </r>
  <r>
    <x v="22"/>
    <x v="3"/>
    <n v="134"/>
    <n v="130"/>
    <n v="94"/>
    <n v="36"/>
  </r>
  <r>
    <x v="22"/>
    <x v="11"/>
    <n v="28"/>
    <n v="25"/>
    <n v="23"/>
    <n v="2"/>
  </r>
  <r>
    <x v="22"/>
    <x v="7"/>
    <n v="16"/>
    <n v="13"/>
    <n v="8"/>
    <n v="5"/>
  </r>
  <r>
    <x v="23"/>
    <x v="1"/>
    <n v="179"/>
    <n v="171"/>
    <n v="141"/>
    <n v="30"/>
  </r>
  <r>
    <x v="23"/>
    <x v="0"/>
    <n v="15"/>
    <n v="14"/>
    <n v="14"/>
    <n v="0"/>
  </r>
  <r>
    <x v="23"/>
    <x v="3"/>
    <n v="307"/>
    <n v="273"/>
    <n v="210"/>
    <n v="63"/>
  </r>
  <r>
    <x v="23"/>
    <x v="6"/>
    <n v="83"/>
    <n v="82"/>
    <n v="58"/>
    <n v="24"/>
  </r>
  <r>
    <x v="23"/>
    <x v="9"/>
    <n v="210"/>
    <n v="206"/>
    <n v="169"/>
    <n v="37"/>
  </r>
  <r>
    <x v="23"/>
    <x v="10"/>
    <n v="52"/>
    <n v="52"/>
    <n v="52"/>
    <n v="0"/>
  </r>
  <r>
    <x v="23"/>
    <x v="14"/>
    <n v="1"/>
    <n v="0"/>
    <n v="0"/>
    <n v="0"/>
  </r>
  <r>
    <x v="23"/>
    <x v="11"/>
    <n v="138"/>
    <n v="136"/>
    <n v="122"/>
    <n v="14"/>
  </r>
  <r>
    <x v="23"/>
    <x v="2"/>
    <n v="174"/>
    <n v="164"/>
    <n v="121"/>
    <n v="43"/>
  </r>
  <r>
    <x v="23"/>
    <x v="8"/>
    <n v="19"/>
    <n v="18"/>
    <n v="18"/>
    <n v="0"/>
  </r>
  <r>
    <x v="23"/>
    <x v="12"/>
    <n v="101"/>
    <n v="97"/>
    <n v="96"/>
    <n v="1"/>
  </r>
  <r>
    <x v="24"/>
    <x v="11"/>
    <n v="190"/>
    <n v="155"/>
    <n v="55"/>
    <n v="100"/>
  </r>
  <r>
    <x v="24"/>
    <x v="1"/>
    <n v="298"/>
    <n v="265"/>
    <n v="118"/>
    <n v="147"/>
  </r>
  <r>
    <x v="24"/>
    <x v="0"/>
    <n v="112"/>
    <n v="98"/>
    <n v="80"/>
    <n v="18"/>
  </r>
  <r>
    <x v="24"/>
    <x v="2"/>
    <n v="295"/>
    <n v="262"/>
    <n v="110"/>
    <n v="152"/>
  </r>
  <r>
    <x v="24"/>
    <x v="9"/>
    <n v="325"/>
    <n v="317"/>
    <n v="210"/>
    <n v="107"/>
  </r>
  <r>
    <x v="24"/>
    <x v="10"/>
    <n v="322"/>
    <n v="295"/>
    <n v="292"/>
    <n v="3"/>
  </r>
  <r>
    <x v="24"/>
    <x v="6"/>
    <n v="160"/>
    <n v="134"/>
    <n v="40"/>
    <n v="94"/>
  </r>
  <r>
    <x v="24"/>
    <x v="3"/>
    <n v="945"/>
    <n v="709"/>
    <n v="396"/>
    <n v="313"/>
  </r>
  <r>
    <x v="24"/>
    <x v="12"/>
    <n v="41"/>
    <n v="10"/>
    <n v="10"/>
    <n v="0"/>
  </r>
  <r>
    <x v="24"/>
    <x v="13"/>
    <n v="8"/>
    <n v="8"/>
    <n v="5"/>
    <n v="3"/>
  </r>
  <r>
    <x v="24"/>
    <x v="8"/>
    <n v="43"/>
    <n v="35"/>
    <n v="23"/>
    <n v="12"/>
  </r>
  <r>
    <x v="24"/>
    <x v="7"/>
    <n v="197"/>
    <n v="175"/>
    <n v="67"/>
    <n v="108"/>
  </r>
  <r>
    <x v="25"/>
    <x v="3"/>
    <n v="617"/>
    <n v="509"/>
    <n v="403"/>
    <n v="106"/>
  </r>
  <r>
    <x v="25"/>
    <x v="5"/>
    <n v="2"/>
    <n v="2"/>
    <n v="1"/>
    <n v="1"/>
  </r>
  <r>
    <x v="25"/>
    <x v="13"/>
    <n v="1"/>
    <n v="1"/>
    <n v="0"/>
    <n v="1"/>
  </r>
  <r>
    <x v="25"/>
    <x v="6"/>
    <n v="150"/>
    <n v="138"/>
    <n v="112"/>
    <n v="26"/>
  </r>
  <r>
    <x v="25"/>
    <x v="14"/>
    <n v="1"/>
    <n v="0"/>
    <n v="0"/>
    <n v="0"/>
  </r>
  <r>
    <x v="25"/>
    <x v="7"/>
    <n v="108"/>
    <n v="95"/>
    <n v="76"/>
    <n v="19"/>
  </r>
  <r>
    <x v="25"/>
    <x v="9"/>
    <n v="544"/>
    <n v="524"/>
    <n v="420"/>
    <n v="104"/>
  </r>
  <r>
    <x v="25"/>
    <x v="1"/>
    <n v="389"/>
    <n v="317"/>
    <n v="250"/>
    <n v="67"/>
  </r>
  <r>
    <x v="25"/>
    <x v="0"/>
    <n v="58"/>
    <n v="43"/>
    <n v="37"/>
    <n v="6"/>
  </r>
  <r>
    <x v="25"/>
    <x v="11"/>
    <n v="237"/>
    <n v="175"/>
    <n v="113"/>
    <n v="62"/>
  </r>
  <r>
    <x v="25"/>
    <x v="10"/>
    <n v="251"/>
    <n v="226"/>
    <n v="223"/>
    <n v="3"/>
  </r>
  <r>
    <x v="25"/>
    <x v="2"/>
    <n v="682"/>
    <n v="577"/>
    <n v="422"/>
    <n v="155"/>
  </r>
  <r>
    <x v="25"/>
    <x v="8"/>
    <n v="79"/>
    <n v="76"/>
    <n v="67"/>
    <n v="9"/>
  </r>
  <r>
    <x v="25"/>
    <x v="12"/>
    <n v="92"/>
    <n v="80"/>
    <n v="79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57">
  <r>
    <x v="0"/>
    <x v="0"/>
    <n v="57"/>
    <n v="57"/>
    <n v="57"/>
    <n v="0"/>
    <n v="0"/>
  </r>
  <r>
    <x v="0"/>
    <x v="1"/>
    <n v="6"/>
    <n v="6"/>
    <n v="6"/>
    <n v="0"/>
    <n v="0"/>
  </r>
  <r>
    <x v="0"/>
    <x v="2"/>
    <n v="12"/>
    <n v="10"/>
    <n v="9"/>
    <n v="1"/>
    <n v="0"/>
  </r>
  <r>
    <x v="0"/>
    <x v="3"/>
    <n v="29"/>
    <n v="18"/>
    <n v="15"/>
    <n v="3"/>
    <n v="0"/>
  </r>
  <r>
    <x v="0"/>
    <x v="4"/>
    <n v="9"/>
    <n v="9"/>
    <n v="7"/>
    <n v="2"/>
    <n v="0"/>
  </r>
  <r>
    <x v="0"/>
    <x v="5"/>
    <n v="25"/>
    <n v="25"/>
    <n v="20"/>
    <n v="5"/>
    <n v="0"/>
  </r>
  <r>
    <x v="0"/>
    <x v="6"/>
    <n v="4"/>
    <n v="3"/>
    <n v="1"/>
    <n v="2"/>
    <n v="0"/>
  </r>
  <r>
    <x v="0"/>
    <x v="7"/>
    <n v="11"/>
    <n v="11"/>
    <n v="7"/>
    <n v="4"/>
    <n v="0"/>
  </r>
  <r>
    <x v="0"/>
    <x v="8"/>
    <n v="6"/>
    <n v="5"/>
    <n v="3"/>
    <n v="2"/>
    <n v="0"/>
  </r>
  <r>
    <x v="0"/>
    <x v="9"/>
    <n v="1"/>
    <n v="1"/>
    <n v="1"/>
    <n v="0"/>
    <n v="0"/>
  </r>
  <r>
    <x v="1"/>
    <x v="3"/>
    <n v="11"/>
    <n v="11"/>
    <n v="0"/>
    <n v="11"/>
    <n v="0"/>
  </r>
  <r>
    <x v="1"/>
    <x v="0"/>
    <n v="53"/>
    <n v="49"/>
    <n v="29"/>
    <n v="20"/>
    <n v="0"/>
  </r>
  <r>
    <x v="1"/>
    <x v="8"/>
    <n v="47"/>
    <n v="40"/>
    <n v="13"/>
    <n v="27"/>
    <n v="0"/>
  </r>
  <r>
    <x v="1"/>
    <x v="1"/>
    <n v="93"/>
    <n v="91"/>
    <n v="90"/>
    <n v="1"/>
    <n v="0"/>
  </r>
  <r>
    <x v="1"/>
    <x v="7"/>
    <n v="15"/>
    <n v="10"/>
    <n v="10"/>
    <n v="0"/>
    <n v="0"/>
  </r>
  <r>
    <x v="1"/>
    <x v="6"/>
    <n v="33"/>
    <n v="27"/>
    <n v="21"/>
    <n v="6"/>
    <n v="0"/>
  </r>
  <r>
    <x v="1"/>
    <x v="2"/>
    <n v="67"/>
    <n v="63"/>
    <n v="39"/>
    <n v="24"/>
    <n v="0"/>
  </r>
  <r>
    <x v="1"/>
    <x v="5"/>
    <n v="63"/>
    <n v="62"/>
    <n v="51"/>
    <n v="11"/>
    <n v="0"/>
  </r>
  <r>
    <x v="1"/>
    <x v="4"/>
    <n v="91"/>
    <n v="84"/>
    <n v="54"/>
    <n v="30"/>
    <n v="0"/>
  </r>
  <r>
    <x v="1"/>
    <x v="9"/>
    <n v="10"/>
    <n v="8"/>
    <n v="8"/>
    <n v="0"/>
    <n v="0"/>
  </r>
  <r>
    <x v="2"/>
    <x v="10"/>
    <n v="3"/>
    <n v="3"/>
    <n v="3"/>
    <n v="0"/>
    <n v="0"/>
  </r>
  <r>
    <x v="2"/>
    <x v="4"/>
    <n v="169"/>
    <n v="166"/>
    <n v="95"/>
    <n v="71"/>
    <n v="0"/>
  </r>
  <r>
    <x v="2"/>
    <x v="1"/>
    <n v="90"/>
    <n v="89"/>
    <n v="79"/>
    <n v="10"/>
    <n v="0"/>
  </r>
  <r>
    <x v="2"/>
    <x v="3"/>
    <n v="6"/>
    <n v="6"/>
    <n v="0"/>
    <n v="6"/>
    <n v="0"/>
  </r>
  <r>
    <x v="2"/>
    <x v="8"/>
    <n v="7"/>
    <n v="7"/>
    <n v="3"/>
    <n v="4"/>
    <n v="0"/>
  </r>
  <r>
    <x v="2"/>
    <x v="5"/>
    <n v="40"/>
    <n v="40"/>
    <n v="32"/>
    <n v="8"/>
    <n v="0"/>
  </r>
  <r>
    <x v="2"/>
    <x v="7"/>
    <n v="16"/>
    <n v="11"/>
    <n v="10"/>
    <n v="1"/>
    <n v="0"/>
  </r>
  <r>
    <x v="2"/>
    <x v="9"/>
    <n v="6"/>
    <n v="6"/>
    <n v="6"/>
    <n v="0"/>
    <n v="0"/>
  </r>
  <r>
    <x v="2"/>
    <x v="6"/>
    <n v="11"/>
    <n v="8"/>
    <n v="5"/>
    <n v="3"/>
    <n v="0"/>
  </r>
  <r>
    <x v="2"/>
    <x v="0"/>
    <n v="45"/>
    <n v="44"/>
    <n v="28"/>
    <n v="16"/>
    <n v="0"/>
  </r>
  <r>
    <x v="2"/>
    <x v="2"/>
    <n v="39"/>
    <n v="39"/>
    <n v="17"/>
    <n v="22"/>
    <n v="0"/>
  </r>
  <r>
    <x v="3"/>
    <x v="4"/>
    <n v="22"/>
    <n v="22"/>
    <n v="13"/>
    <n v="9"/>
    <n v="0"/>
  </r>
  <r>
    <x v="3"/>
    <x v="1"/>
    <n v="11"/>
    <n v="11"/>
    <n v="11"/>
    <n v="0"/>
    <n v="0"/>
  </r>
  <r>
    <x v="3"/>
    <x v="0"/>
    <n v="33"/>
    <n v="31"/>
    <n v="17"/>
    <n v="14"/>
    <n v="0"/>
  </r>
  <r>
    <x v="3"/>
    <x v="2"/>
    <n v="38"/>
    <n v="38"/>
    <n v="27"/>
    <n v="11"/>
    <n v="0"/>
  </r>
  <r>
    <x v="3"/>
    <x v="5"/>
    <n v="39"/>
    <n v="39"/>
    <n v="30"/>
    <n v="9"/>
    <n v="0"/>
  </r>
  <r>
    <x v="3"/>
    <x v="9"/>
    <n v="10"/>
    <n v="10"/>
    <n v="8"/>
    <n v="2"/>
    <n v="0"/>
  </r>
  <r>
    <x v="3"/>
    <x v="3"/>
    <n v="56"/>
    <n v="55"/>
    <n v="42"/>
    <n v="13"/>
    <n v="0"/>
  </r>
  <r>
    <x v="3"/>
    <x v="7"/>
    <n v="5"/>
    <n v="5"/>
    <n v="5"/>
    <n v="0"/>
    <n v="0"/>
  </r>
  <r>
    <x v="3"/>
    <x v="8"/>
    <n v="32"/>
    <n v="28"/>
    <n v="12"/>
    <n v="16"/>
    <n v="0"/>
  </r>
  <r>
    <x v="3"/>
    <x v="6"/>
    <n v="15"/>
    <n v="14"/>
    <n v="8"/>
    <n v="6"/>
    <n v="0"/>
  </r>
  <r>
    <x v="4"/>
    <x v="3"/>
    <n v="10"/>
    <n v="10"/>
    <n v="0"/>
    <n v="10"/>
    <n v="0"/>
  </r>
  <r>
    <x v="4"/>
    <x v="0"/>
    <n v="63"/>
    <n v="59"/>
    <n v="37"/>
    <n v="22"/>
    <n v="0"/>
  </r>
  <r>
    <x v="4"/>
    <x v="4"/>
    <n v="78"/>
    <n v="74"/>
    <n v="53"/>
    <n v="21"/>
    <n v="0"/>
  </r>
  <r>
    <x v="4"/>
    <x v="2"/>
    <n v="52"/>
    <n v="50"/>
    <n v="31"/>
    <n v="19"/>
    <n v="0"/>
  </r>
  <r>
    <x v="4"/>
    <x v="9"/>
    <n v="9"/>
    <n v="9"/>
    <n v="9"/>
    <n v="0"/>
    <n v="0"/>
  </r>
  <r>
    <x v="4"/>
    <x v="1"/>
    <n v="99"/>
    <n v="98"/>
    <n v="97"/>
    <n v="1"/>
    <n v="0"/>
  </r>
  <r>
    <x v="4"/>
    <x v="8"/>
    <n v="27"/>
    <n v="26"/>
    <n v="17"/>
    <n v="9"/>
    <n v="0"/>
  </r>
  <r>
    <x v="4"/>
    <x v="6"/>
    <n v="44"/>
    <n v="23"/>
    <n v="17"/>
    <n v="6"/>
    <n v="17"/>
  </r>
  <r>
    <x v="4"/>
    <x v="5"/>
    <n v="60"/>
    <n v="60"/>
    <n v="52"/>
    <n v="8"/>
    <n v="0"/>
  </r>
  <r>
    <x v="5"/>
    <x v="3"/>
    <n v="10"/>
    <n v="10"/>
    <n v="0"/>
    <n v="10"/>
    <n v="0"/>
  </r>
  <r>
    <x v="5"/>
    <x v="6"/>
    <n v="35"/>
    <n v="23"/>
    <n v="22"/>
    <n v="1"/>
    <n v="0"/>
  </r>
  <r>
    <x v="5"/>
    <x v="0"/>
    <n v="88"/>
    <n v="84"/>
    <n v="50"/>
    <n v="34"/>
    <n v="0"/>
  </r>
  <r>
    <x v="5"/>
    <x v="2"/>
    <n v="59"/>
    <n v="57"/>
    <n v="27"/>
    <n v="30"/>
    <n v="0"/>
  </r>
  <r>
    <x v="5"/>
    <x v="4"/>
    <n v="80"/>
    <n v="78"/>
    <n v="51"/>
    <n v="27"/>
    <n v="0"/>
  </r>
  <r>
    <x v="5"/>
    <x v="9"/>
    <n v="20"/>
    <n v="20"/>
    <n v="12"/>
    <n v="8"/>
    <n v="0"/>
  </r>
  <r>
    <x v="5"/>
    <x v="5"/>
    <n v="56"/>
    <n v="56"/>
    <n v="36"/>
    <n v="20"/>
    <n v="0"/>
  </r>
  <r>
    <x v="5"/>
    <x v="7"/>
    <n v="19"/>
    <n v="19"/>
    <n v="18"/>
    <n v="1"/>
    <n v="0"/>
  </r>
  <r>
    <x v="5"/>
    <x v="1"/>
    <n v="97"/>
    <n v="95"/>
    <n v="95"/>
    <n v="0"/>
    <n v="0"/>
  </r>
  <r>
    <x v="5"/>
    <x v="8"/>
    <n v="42"/>
    <n v="41"/>
    <n v="18"/>
    <n v="23"/>
    <n v="0"/>
  </r>
  <r>
    <x v="6"/>
    <x v="3"/>
    <n v="95"/>
    <n v="91"/>
    <n v="73"/>
    <n v="18"/>
    <n v="0"/>
  </r>
  <r>
    <x v="6"/>
    <x v="2"/>
    <n v="90"/>
    <n v="88"/>
    <n v="69"/>
    <n v="19"/>
    <n v="1"/>
  </r>
  <r>
    <x v="6"/>
    <x v="8"/>
    <n v="16"/>
    <n v="13"/>
    <n v="10"/>
    <n v="3"/>
    <n v="0"/>
  </r>
  <r>
    <x v="6"/>
    <x v="9"/>
    <n v="3"/>
    <n v="3"/>
    <n v="3"/>
    <n v="0"/>
    <n v="0"/>
  </r>
  <r>
    <x v="6"/>
    <x v="4"/>
    <n v="26"/>
    <n v="24"/>
    <n v="16"/>
    <n v="8"/>
    <n v="0"/>
  </r>
  <r>
    <x v="6"/>
    <x v="1"/>
    <n v="42"/>
    <n v="40"/>
    <n v="40"/>
    <n v="0"/>
    <n v="0"/>
  </r>
  <r>
    <x v="6"/>
    <x v="5"/>
    <n v="58"/>
    <n v="57"/>
    <n v="51"/>
    <n v="6"/>
    <n v="0"/>
  </r>
  <r>
    <x v="6"/>
    <x v="0"/>
    <n v="28"/>
    <n v="26"/>
    <n v="22"/>
    <n v="4"/>
    <n v="0"/>
  </r>
  <r>
    <x v="7"/>
    <x v="10"/>
    <n v="2"/>
    <n v="2"/>
    <n v="1"/>
    <n v="1"/>
    <n v="0"/>
  </r>
  <r>
    <x v="7"/>
    <x v="4"/>
    <n v="64"/>
    <n v="61"/>
    <n v="36"/>
    <n v="25"/>
    <n v="0"/>
  </r>
  <r>
    <x v="7"/>
    <x v="1"/>
    <n v="62"/>
    <n v="59"/>
    <n v="58"/>
    <n v="1"/>
    <n v="0"/>
  </r>
  <r>
    <x v="7"/>
    <x v="8"/>
    <n v="13"/>
    <n v="12"/>
    <n v="9"/>
    <n v="3"/>
    <n v="0"/>
  </r>
  <r>
    <x v="7"/>
    <x v="9"/>
    <n v="7"/>
    <n v="5"/>
    <n v="4"/>
    <n v="1"/>
    <n v="0"/>
  </r>
  <r>
    <x v="7"/>
    <x v="7"/>
    <n v="15"/>
    <n v="15"/>
    <n v="14"/>
    <n v="1"/>
    <n v="0"/>
  </r>
  <r>
    <x v="7"/>
    <x v="5"/>
    <n v="52"/>
    <n v="50"/>
    <n v="37"/>
    <n v="13"/>
    <n v="0"/>
  </r>
  <r>
    <x v="7"/>
    <x v="0"/>
    <n v="35"/>
    <n v="33"/>
    <n v="21"/>
    <n v="12"/>
    <n v="0"/>
  </r>
  <r>
    <x v="7"/>
    <x v="2"/>
    <n v="33"/>
    <n v="32"/>
    <n v="27"/>
    <n v="5"/>
    <n v="0"/>
  </r>
  <r>
    <x v="7"/>
    <x v="6"/>
    <n v="18"/>
    <n v="17"/>
    <n v="11"/>
    <n v="6"/>
    <n v="1"/>
  </r>
  <r>
    <x v="7"/>
    <x v="3"/>
    <n v="84"/>
    <n v="77"/>
    <n v="55"/>
    <n v="22"/>
    <n v="0"/>
  </r>
  <r>
    <x v="8"/>
    <x v="2"/>
    <n v="10"/>
    <n v="10"/>
    <n v="5"/>
    <n v="5"/>
    <n v="0"/>
  </r>
  <r>
    <x v="8"/>
    <x v="0"/>
    <n v="7"/>
    <n v="7"/>
    <n v="4"/>
    <n v="3"/>
    <n v="0"/>
  </r>
  <r>
    <x v="8"/>
    <x v="10"/>
    <n v="1"/>
    <n v="1"/>
    <n v="1"/>
    <n v="0"/>
    <n v="0"/>
  </r>
  <r>
    <x v="8"/>
    <x v="3"/>
    <n v="5"/>
    <n v="5"/>
    <n v="0"/>
    <n v="5"/>
    <n v="0"/>
  </r>
  <r>
    <x v="8"/>
    <x v="5"/>
    <n v="24"/>
    <n v="24"/>
    <n v="15"/>
    <n v="9"/>
    <n v="0"/>
  </r>
  <r>
    <x v="8"/>
    <x v="8"/>
    <n v="1"/>
    <n v="1"/>
    <n v="0"/>
    <n v="1"/>
    <n v="0"/>
  </r>
  <r>
    <x v="8"/>
    <x v="9"/>
    <n v="1"/>
    <n v="1"/>
    <n v="0"/>
    <n v="1"/>
    <n v="0"/>
  </r>
  <r>
    <x v="8"/>
    <x v="1"/>
    <n v="17"/>
    <n v="17"/>
    <n v="17"/>
    <n v="0"/>
    <n v="0"/>
  </r>
  <r>
    <x v="8"/>
    <x v="4"/>
    <n v="61"/>
    <n v="58"/>
    <n v="26"/>
    <n v="32"/>
    <n v="0"/>
  </r>
  <r>
    <x v="8"/>
    <x v="7"/>
    <n v="3"/>
    <n v="3"/>
    <n v="3"/>
    <n v="0"/>
    <n v="0"/>
  </r>
  <r>
    <x v="8"/>
    <x v="6"/>
    <n v="3"/>
    <n v="2"/>
    <n v="0"/>
    <n v="2"/>
    <n v="0"/>
  </r>
  <r>
    <x v="9"/>
    <x v="2"/>
    <n v="99"/>
    <n v="92"/>
    <n v="77"/>
    <n v="15"/>
    <n v="1"/>
  </r>
  <r>
    <x v="9"/>
    <x v="10"/>
    <n v="3"/>
    <n v="2"/>
    <n v="2"/>
    <n v="0"/>
    <n v="0"/>
  </r>
  <r>
    <x v="9"/>
    <x v="4"/>
    <n v="68"/>
    <n v="60"/>
    <n v="48"/>
    <n v="12"/>
    <n v="2"/>
  </r>
  <r>
    <x v="9"/>
    <x v="9"/>
    <n v="13"/>
    <n v="11"/>
    <n v="8"/>
    <n v="3"/>
    <n v="0"/>
  </r>
  <r>
    <x v="9"/>
    <x v="0"/>
    <n v="42"/>
    <n v="41"/>
    <n v="30"/>
    <n v="11"/>
    <n v="0"/>
  </r>
  <r>
    <x v="9"/>
    <x v="1"/>
    <n v="27"/>
    <n v="26"/>
    <n v="26"/>
    <n v="0"/>
    <n v="0"/>
  </r>
  <r>
    <x v="9"/>
    <x v="6"/>
    <n v="50"/>
    <n v="31"/>
    <n v="27"/>
    <n v="4"/>
    <n v="0"/>
  </r>
  <r>
    <x v="9"/>
    <x v="3"/>
    <n v="146"/>
    <n v="141"/>
    <n v="121"/>
    <n v="20"/>
    <n v="2"/>
  </r>
  <r>
    <x v="9"/>
    <x v="5"/>
    <n v="122"/>
    <n v="121"/>
    <n v="103"/>
    <n v="18"/>
    <n v="1"/>
  </r>
  <r>
    <x v="9"/>
    <x v="8"/>
    <n v="51"/>
    <n v="43"/>
    <n v="25"/>
    <n v="18"/>
    <n v="1"/>
  </r>
  <r>
    <x v="9"/>
    <x v="7"/>
    <n v="30"/>
    <n v="27"/>
    <n v="26"/>
    <n v="1"/>
    <n v="0"/>
  </r>
  <r>
    <x v="10"/>
    <x v="4"/>
    <n v="29"/>
    <n v="29"/>
    <n v="15"/>
    <n v="14"/>
    <n v="0"/>
  </r>
  <r>
    <x v="10"/>
    <x v="3"/>
    <n v="5"/>
    <n v="5"/>
    <n v="0"/>
    <n v="5"/>
    <n v="0"/>
  </r>
  <r>
    <x v="10"/>
    <x v="2"/>
    <n v="53"/>
    <n v="51"/>
    <n v="15"/>
    <n v="36"/>
    <n v="0"/>
  </r>
  <r>
    <x v="10"/>
    <x v="6"/>
    <n v="2"/>
    <n v="2"/>
    <n v="0"/>
    <n v="2"/>
    <n v="0"/>
  </r>
  <r>
    <x v="10"/>
    <x v="7"/>
    <n v="15"/>
    <n v="15"/>
    <n v="8"/>
    <n v="7"/>
    <n v="0"/>
  </r>
  <r>
    <x v="10"/>
    <x v="0"/>
    <n v="34"/>
    <n v="31"/>
    <n v="14"/>
    <n v="17"/>
    <n v="0"/>
  </r>
  <r>
    <x v="10"/>
    <x v="5"/>
    <n v="19"/>
    <n v="19"/>
    <n v="13"/>
    <n v="6"/>
    <n v="0"/>
  </r>
  <r>
    <x v="10"/>
    <x v="1"/>
    <n v="41"/>
    <n v="41"/>
    <n v="41"/>
    <n v="0"/>
    <n v="0"/>
  </r>
  <r>
    <x v="10"/>
    <x v="8"/>
    <n v="3"/>
    <n v="3"/>
    <n v="2"/>
    <n v="1"/>
    <n v="0"/>
  </r>
  <r>
    <x v="11"/>
    <x v="1"/>
    <n v="17"/>
    <n v="17"/>
    <n v="17"/>
    <n v="0"/>
    <n v="0"/>
  </r>
  <r>
    <x v="11"/>
    <x v="3"/>
    <n v="3"/>
    <n v="3"/>
    <n v="0"/>
    <n v="3"/>
    <n v="0"/>
  </r>
  <r>
    <x v="11"/>
    <x v="0"/>
    <n v="19"/>
    <n v="18"/>
    <n v="16"/>
    <n v="2"/>
    <n v="0"/>
  </r>
  <r>
    <x v="11"/>
    <x v="7"/>
    <n v="16"/>
    <n v="4"/>
    <n v="4"/>
    <n v="0"/>
    <n v="0"/>
  </r>
  <r>
    <x v="11"/>
    <x v="10"/>
    <n v="3"/>
    <n v="3"/>
    <n v="2"/>
    <n v="1"/>
    <n v="0"/>
  </r>
  <r>
    <x v="11"/>
    <x v="6"/>
    <n v="2"/>
    <n v="2"/>
    <n v="1"/>
    <n v="1"/>
    <n v="0"/>
  </r>
  <r>
    <x v="11"/>
    <x v="5"/>
    <n v="11"/>
    <n v="11"/>
    <n v="11"/>
    <n v="0"/>
    <n v="0"/>
  </r>
  <r>
    <x v="11"/>
    <x v="8"/>
    <n v="5"/>
    <n v="4"/>
    <n v="2"/>
    <n v="2"/>
    <n v="0"/>
  </r>
  <r>
    <x v="11"/>
    <x v="4"/>
    <n v="19"/>
    <n v="19"/>
    <n v="13"/>
    <n v="6"/>
    <n v="0"/>
  </r>
  <r>
    <x v="11"/>
    <x v="2"/>
    <n v="15"/>
    <n v="14"/>
    <n v="9"/>
    <n v="5"/>
    <n v="0"/>
  </r>
  <r>
    <x v="11"/>
    <x v="9"/>
    <n v="2"/>
    <n v="2"/>
    <n v="1"/>
    <n v="1"/>
    <n v="0"/>
  </r>
  <r>
    <x v="12"/>
    <x v="4"/>
    <n v="101"/>
    <n v="94"/>
    <n v="41"/>
    <n v="53"/>
    <n v="0"/>
  </r>
  <r>
    <x v="12"/>
    <x v="2"/>
    <n v="33"/>
    <n v="31"/>
    <n v="12"/>
    <n v="19"/>
    <n v="1"/>
  </r>
  <r>
    <x v="12"/>
    <x v="0"/>
    <n v="25"/>
    <n v="21"/>
    <n v="8"/>
    <n v="13"/>
    <n v="0"/>
  </r>
  <r>
    <x v="12"/>
    <x v="3"/>
    <n v="4"/>
    <n v="4"/>
    <n v="0"/>
    <n v="4"/>
    <n v="0"/>
  </r>
  <r>
    <x v="12"/>
    <x v="8"/>
    <n v="16"/>
    <n v="16"/>
    <n v="8"/>
    <n v="8"/>
    <n v="0"/>
  </r>
  <r>
    <x v="12"/>
    <x v="1"/>
    <n v="38"/>
    <n v="37"/>
    <n v="36"/>
    <n v="1"/>
    <n v="0"/>
  </r>
  <r>
    <x v="12"/>
    <x v="6"/>
    <n v="8"/>
    <n v="6"/>
    <n v="0"/>
    <n v="6"/>
    <n v="0"/>
  </r>
  <r>
    <x v="12"/>
    <x v="5"/>
    <n v="51"/>
    <n v="51"/>
    <n v="23"/>
    <n v="28"/>
    <n v="0"/>
  </r>
  <r>
    <x v="12"/>
    <x v="9"/>
    <n v="13"/>
    <n v="12"/>
    <n v="10"/>
    <n v="2"/>
    <n v="0"/>
  </r>
  <r>
    <x v="12"/>
    <x v="7"/>
    <n v="5"/>
    <n v="4"/>
    <n v="4"/>
    <n v="0"/>
    <n v="0"/>
  </r>
  <r>
    <x v="13"/>
    <x v="4"/>
    <n v="8"/>
    <n v="6"/>
    <n v="5"/>
    <n v="1"/>
    <n v="0"/>
  </r>
  <r>
    <x v="13"/>
    <x v="0"/>
    <n v="11"/>
    <n v="9"/>
    <n v="9"/>
    <n v="0"/>
    <n v="0"/>
  </r>
  <r>
    <x v="13"/>
    <x v="7"/>
    <n v="9"/>
    <n v="9"/>
    <n v="9"/>
    <n v="0"/>
    <n v="0"/>
  </r>
  <r>
    <x v="13"/>
    <x v="6"/>
    <n v="13"/>
    <n v="11"/>
    <n v="10"/>
    <n v="1"/>
    <n v="0"/>
  </r>
  <r>
    <x v="13"/>
    <x v="9"/>
    <n v="1"/>
    <n v="1"/>
    <n v="1"/>
    <n v="0"/>
    <n v="0"/>
  </r>
  <r>
    <x v="13"/>
    <x v="2"/>
    <n v="37"/>
    <n v="36"/>
    <n v="36"/>
    <n v="0"/>
    <n v="0"/>
  </r>
  <r>
    <x v="13"/>
    <x v="3"/>
    <n v="48"/>
    <n v="44"/>
    <n v="42"/>
    <n v="2"/>
    <n v="0"/>
  </r>
  <r>
    <x v="13"/>
    <x v="5"/>
    <n v="28"/>
    <n v="28"/>
    <n v="27"/>
    <n v="1"/>
    <n v="0"/>
  </r>
  <r>
    <x v="13"/>
    <x v="1"/>
    <n v="36"/>
    <n v="36"/>
    <n v="35"/>
    <n v="1"/>
    <n v="0"/>
  </r>
  <r>
    <x v="13"/>
    <x v="8"/>
    <n v="2"/>
    <n v="2"/>
    <n v="2"/>
    <n v="0"/>
    <n v="0"/>
  </r>
  <r>
    <x v="14"/>
    <x v="10"/>
    <n v="1"/>
    <n v="1"/>
    <n v="1"/>
    <n v="0"/>
    <n v="0"/>
  </r>
  <r>
    <x v="14"/>
    <x v="2"/>
    <n v="26"/>
    <n v="26"/>
    <n v="9"/>
    <n v="17"/>
    <n v="0"/>
  </r>
  <r>
    <x v="14"/>
    <x v="11"/>
    <n v="1"/>
    <n v="1"/>
    <n v="0"/>
    <n v="1"/>
    <n v="0"/>
  </r>
  <r>
    <x v="14"/>
    <x v="1"/>
    <n v="45"/>
    <n v="45"/>
    <n v="41"/>
    <n v="4"/>
    <n v="0"/>
  </r>
  <r>
    <x v="14"/>
    <x v="5"/>
    <n v="59"/>
    <n v="59"/>
    <n v="43"/>
    <n v="16"/>
    <n v="0"/>
  </r>
  <r>
    <x v="14"/>
    <x v="3"/>
    <n v="7"/>
    <n v="7"/>
    <n v="0"/>
    <n v="7"/>
    <n v="0"/>
  </r>
  <r>
    <x v="14"/>
    <x v="8"/>
    <n v="1"/>
    <n v="1"/>
    <n v="0"/>
    <n v="1"/>
    <n v="0"/>
  </r>
  <r>
    <x v="14"/>
    <x v="0"/>
    <n v="28"/>
    <n v="27"/>
    <n v="15"/>
    <n v="12"/>
    <n v="0"/>
  </r>
  <r>
    <x v="14"/>
    <x v="7"/>
    <n v="11"/>
    <n v="11"/>
    <n v="9"/>
    <n v="2"/>
    <n v="0"/>
  </r>
  <r>
    <x v="14"/>
    <x v="6"/>
    <n v="1"/>
    <n v="1"/>
    <n v="1"/>
    <n v="0"/>
    <n v="0"/>
  </r>
  <r>
    <x v="14"/>
    <x v="4"/>
    <n v="151"/>
    <n v="147"/>
    <n v="52"/>
    <n v="95"/>
    <n v="0"/>
  </r>
  <r>
    <x v="15"/>
    <x v="4"/>
    <n v="77"/>
    <n v="68"/>
    <n v="53"/>
    <n v="15"/>
    <n v="2"/>
  </r>
  <r>
    <x v="15"/>
    <x v="2"/>
    <n v="17"/>
    <n v="14"/>
    <n v="10"/>
    <n v="4"/>
    <n v="1"/>
  </r>
  <r>
    <x v="15"/>
    <x v="0"/>
    <n v="19"/>
    <n v="17"/>
    <n v="13"/>
    <n v="4"/>
    <n v="0"/>
  </r>
  <r>
    <x v="15"/>
    <x v="3"/>
    <n v="39"/>
    <n v="35"/>
    <n v="27"/>
    <n v="8"/>
    <n v="0"/>
  </r>
  <r>
    <x v="15"/>
    <x v="6"/>
    <n v="6"/>
    <n v="4"/>
    <n v="4"/>
    <n v="0"/>
    <n v="0"/>
  </r>
  <r>
    <x v="15"/>
    <x v="5"/>
    <n v="19"/>
    <n v="19"/>
    <n v="17"/>
    <n v="2"/>
    <n v="0"/>
  </r>
  <r>
    <x v="15"/>
    <x v="7"/>
    <n v="5"/>
    <n v="5"/>
    <n v="1"/>
    <n v="4"/>
    <n v="0"/>
  </r>
  <r>
    <x v="15"/>
    <x v="9"/>
    <n v="1"/>
    <n v="1"/>
    <n v="1"/>
    <n v="0"/>
    <n v="0"/>
  </r>
  <r>
    <x v="15"/>
    <x v="10"/>
    <n v="2"/>
    <n v="0"/>
    <n v="0"/>
    <n v="0"/>
    <n v="0"/>
  </r>
  <r>
    <x v="15"/>
    <x v="1"/>
    <n v="17"/>
    <n v="16"/>
    <n v="16"/>
    <n v="0"/>
    <n v="0"/>
  </r>
  <r>
    <x v="15"/>
    <x v="8"/>
    <n v="11"/>
    <n v="11"/>
    <n v="6"/>
    <n v="5"/>
    <n v="0"/>
  </r>
  <r>
    <x v="16"/>
    <x v="0"/>
    <n v="57"/>
    <n v="47"/>
    <n v="19"/>
    <n v="28"/>
    <n v="0"/>
  </r>
  <r>
    <x v="16"/>
    <x v="1"/>
    <n v="49"/>
    <n v="44"/>
    <n v="43"/>
    <n v="1"/>
    <n v="0"/>
  </r>
  <r>
    <x v="16"/>
    <x v="2"/>
    <n v="30"/>
    <n v="29"/>
    <n v="14"/>
    <n v="15"/>
    <n v="1"/>
  </r>
  <r>
    <x v="16"/>
    <x v="3"/>
    <n v="8"/>
    <n v="6"/>
    <n v="0"/>
    <n v="6"/>
    <n v="0"/>
  </r>
  <r>
    <x v="16"/>
    <x v="4"/>
    <n v="16"/>
    <n v="16"/>
    <n v="8"/>
    <n v="8"/>
    <n v="0"/>
  </r>
  <r>
    <x v="16"/>
    <x v="9"/>
    <n v="1"/>
    <n v="1"/>
    <n v="1"/>
    <n v="0"/>
    <n v="0"/>
  </r>
  <r>
    <x v="16"/>
    <x v="5"/>
    <n v="15"/>
    <n v="15"/>
    <n v="11"/>
    <n v="4"/>
    <n v="0"/>
  </r>
  <r>
    <x v="16"/>
    <x v="8"/>
    <n v="4"/>
    <n v="4"/>
    <n v="1"/>
    <n v="3"/>
    <n v="0"/>
  </r>
  <r>
    <x v="16"/>
    <x v="7"/>
    <n v="14"/>
    <n v="12"/>
    <n v="12"/>
    <n v="0"/>
    <n v="0"/>
  </r>
  <r>
    <x v="16"/>
    <x v="6"/>
    <n v="3"/>
    <n v="2"/>
    <n v="1"/>
    <n v="1"/>
    <n v="0"/>
  </r>
  <r>
    <x v="17"/>
    <x v="0"/>
    <n v="15"/>
    <n v="14"/>
    <n v="14"/>
    <n v="0"/>
    <n v="0"/>
  </r>
  <r>
    <x v="17"/>
    <x v="10"/>
    <n v="1"/>
    <n v="1"/>
    <n v="1"/>
    <n v="0"/>
    <n v="0"/>
  </r>
  <r>
    <x v="17"/>
    <x v="4"/>
    <n v="50"/>
    <n v="48"/>
    <n v="44"/>
    <n v="4"/>
    <n v="0"/>
  </r>
  <r>
    <x v="17"/>
    <x v="1"/>
    <n v="4"/>
    <n v="4"/>
    <n v="4"/>
    <n v="0"/>
    <n v="0"/>
  </r>
  <r>
    <x v="17"/>
    <x v="9"/>
    <n v="2"/>
    <n v="2"/>
    <n v="2"/>
    <n v="0"/>
    <n v="0"/>
  </r>
  <r>
    <x v="17"/>
    <x v="6"/>
    <n v="1"/>
    <n v="1"/>
    <n v="1"/>
    <n v="0"/>
    <n v="0"/>
  </r>
  <r>
    <x v="17"/>
    <x v="2"/>
    <n v="8"/>
    <n v="8"/>
    <n v="8"/>
    <n v="0"/>
    <n v="0"/>
  </r>
  <r>
    <x v="17"/>
    <x v="8"/>
    <n v="4"/>
    <n v="4"/>
    <n v="4"/>
    <n v="0"/>
    <n v="0"/>
  </r>
  <r>
    <x v="17"/>
    <x v="5"/>
    <n v="43"/>
    <n v="43"/>
    <n v="40"/>
    <n v="3"/>
    <n v="0"/>
  </r>
  <r>
    <x v="17"/>
    <x v="3"/>
    <n v="24"/>
    <n v="22"/>
    <n v="21"/>
    <n v="1"/>
    <n v="0"/>
  </r>
  <r>
    <x v="17"/>
    <x v="7"/>
    <n v="9"/>
    <n v="9"/>
    <n v="9"/>
    <n v="0"/>
    <n v="0"/>
  </r>
  <r>
    <x v="18"/>
    <x v="3"/>
    <n v="42"/>
    <n v="42"/>
    <n v="30"/>
    <n v="12"/>
    <n v="0"/>
  </r>
  <r>
    <x v="18"/>
    <x v="2"/>
    <n v="17"/>
    <n v="16"/>
    <n v="14"/>
    <n v="2"/>
    <n v="0"/>
  </r>
  <r>
    <x v="18"/>
    <x v="4"/>
    <n v="33"/>
    <n v="32"/>
    <n v="26"/>
    <n v="6"/>
    <n v="0"/>
  </r>
  <r>
    <x v="18"/>
    <x v="5"/>
    <n v="21"/>
    <n v="21"/>
    <n v="20"/>
    <n v="1"/>
    <n v="0"/>
  </r>
  <r>
    <x v="18"/>
    <x v="1"/>
    <n v="4"/>
    <n v="3"/>
    <n v="3"/>
    <n v="0"/>
    <n v="0"/>
  </r>
  <r>
    <x v="18"/>
    <x v="9"/>
    <n v="4"/>
    <n v="2"/>
    <n v="2"/>
    <n v="0"/>
    <n v="0"/>
  </r>
  <r>
    <x v="18"/>
    <x v="0"/>
    <n v="6"/>
    <n v="6"/>
    <n v="6"/>
    <n v="0"/>
    <n v="0"/>
  </r>
  <r>
    <x v="18"/>
    <x v="8"/>
    <n v="8"/>
    <n v="5"/>
    <n v="4"/>
    <n v="1"/>
    <n v="0"/>
  </r>
  <r>
    <x v="18"/>
    <x v="7"/>
    <n v="2"/>
    <n v="2"/>
    <n v="2"/>
    <n v="0"/>
    <n v="0"/>
  </r>
  <r>
    <x v="19"/>
    <x v="2"/>
    <n v="34"/>
    <n v="34"/>
    <n v="28"/>
    <n v="6"/>
    <n v="0"/>
  </r>
  <r>
    <x v="19"/>
    <x v="12"/>
    <n v="1"/>
    <n v="0"/>
    <n v="0"/>
    <n v="0"/>
    <n v="0"/>
  </r>
  <r>
    <x v="19"/>
    <x v="1"/>
    <n v="20"/>
    <n v="20"/>
    <n v="20"/>
    <n v="0"/>
    <n v="0"/>
  </r>
  <r>
    <x v="19"/>
    <x v="0"/>
    <n v="28"/>
    <n v="27"/>
    <n v="24"/>
    <n v="3"/>
    <n v="0"/>
  </r>
  <r>
    <x v="19"/>
    <x v="5"/>
    <n v="63"/>
    <n v="60"/>
    <n v="57"/>
    <n v="3"/>
    <n v="0"/>
  </r>
  <r>
    <x v="19"/>
    <x v="3"/>
    <n v="36"/>
    <n v="33"/>
    <n v="28"/>
    <n v="5"/>
    <n v="0"/>
  </r>
  <r>
    <x v="19"/>
    <x v="4"/>
    <n v="82"/>
    <n v="80"/>
    <n v="72"/>
    <n v="8"/>
    <n v="0"/>
  </r>
  <r>
    <x v="19"/>
    <x v="10"/>
    <n v="6"/>
    <n v="6"/>
    <n v="4"/>
    <n v="2"/>
    <n v="0"/>
  </r>
  <r>
    <x v="20"/>
    <x v="13"/>
    <n v="1"/>
    <n v="1"/>
    <n v="0"/>
    <n v="1"/>
    <n v="0"/>
  </r>
  <r>
    <x v="20"/>
    <x v="4"/>
    <n v="12"/>
    <n v="12"/>
    <n v="8"/>
    <n v="4"/>
    <n v="0"/>
  </r>
  <r>
    <x v="20"/>
    <x v="3"/>
    <n v="14"/>
    <n v="12"/>
    <n v="11"/>
    <n v="1"/>
    <n v="1"/>
  </r>
  <r>
    <x v="20"/>
    <x v="0"/>
    <n v="14"/>
    <n v="13"/>
    <n v="13"/>
    <n v="0"/>
    <n v="0"/>
  </r>
  <r>
    <x v="20"/>
    <x v="5"/>
    <n v="15"/>
    <n v="15"/>
    <n v="12"/>
    <n v="3"/>
    <n v="0"/>
  </r>
  <r>
    <x v="20"/>
    <x v="1"/>
    <n v="6"/>
    <n v="6"/>
    <n v="6"/>
    <n v="0"/>
    <n v="0"/>
  </r>
  <r>
    <x v="20"/>
    <x v="9"/>
    <n v="1"/>
    <n v="1"/>
    <n v="1"/>
    <n v="0"/>
    <n v="0"/>
  </r>
  <r>
    <x v="20"/>
    <x v="2"/>
    <n v="12"/>
    <n v="11"/>
    <n v="10"/>
    <n v="1"/>
    <n v="0"/>
  </r>
  <r>
    <x v="20"/>
    <x v="7"/>
    <n v="11"/>
    <n v="9"/>
    <n v="9"/>
    <n v="0"/>
    <n v="0"/>
  </r>
  <r>
    <x v="20"/>
    <x v="6"/>
    <n v="7"/>
    <n v="4"/>
    <n v="3"/>
    <n v="1"/>
    <n v="0"/>
  </r>
  <r>
    <x v="20"/>
    <x v="10"/>
    <n v="3"/>
    <n v="3"/>
    <n v="3"/>
    <n v="0"/>
    <n v="0"/>
  </r>
  <r>
    <x v="20"/>
    <x v="8"/>
    <n v="3"/>
    <n v="3"/>
    <n v="2"/>
    <n v="1"/>
    <n v="0"/>
  </r>
  <r>
    <x v="21"/>
    <x v="10"/>
    <n v="3"/>
    <n v="3"/>
    <n v="3"/>
    <n v="0"/>
    <n v="0"/>
  </r>
  <r>
    <x v="21"/>
    <x v="2"/>
    <n v="15"/>
    <n v="14"/>
    <n v="12"/>
    <n v="2"/>
    <n v="0"/>
  </r>
  <r>
    <x v="21"/>
    <x v="13"/>
    <n v="2"/>
    <n v="2"/>
    <n v="1"/>
    <n v="1"/>
    <n v="0"/>
  </r>
  <r>
    <x v="21"/>
    <x v="4"/>
    <n v="35"/>
    <n v="33"/>
    <n v="30"/>
    <n v="3"/>
    <n v="1"/>
  </r>
  <r>
    <x v="21"/>
    <x v="6"/>
    <n v="8"/>
    <n v="7"/>
    <n v="5"/>
    <n v="2"/>
    <n v="0"/>
  </r>
  <r>
    <x v="21"/>
    <x v="8"/>
    <n v="9"/>
    <n v="9"/>
    <n v="9"/>
    <n v="0"/>
    <n v="0"/>
  </r>
  <r>
    <x v="21"/>
    <x v="9"/>
    <n v="3"/>
    <n v="3"/>
    <n v="3"/>
    <n v="0"/>
    <n v="0"/>
  </r>
  <r>
    <x v="21"/>
    <x v="3"/>
    <n v="42"/>
    <n v="41"/>
    <n v="30"/>
    <n v="11"/>
    <n v="0"/>
  </r>
  <r>
    <x v="21"/>
    <x v="0"/>
    <n v="56"/>
    <n v="54"/>
    <n v="50"/>
    <n v="4"/>
    <n v="2"/>
  </r>
  <r>
    <x v="21"/>
    <x v="5"/>
    <n v="26"/>
    <n v="26"/>
    <n v="25"/>
    <n v="1"/>
    <n v="0"/>
  </r>
  <r>
    <x v="21"/>
    <x v="1"/>
    <n v="9"/>
    <n v="5"/>
    <n v="5"/>
    <n v="0"/>
    <n v="0"/>
  </r>
  <r>
    <x v="21"/>
    <x v="7"/>
    <n v="37"/>
    <n v="35"/>
    <n v="34"/>
    <n v="1"/>
    <n v="0"/>
  </r>
  <r>
    <x v="22"/>
    <x v="10"/>
    <n v="12"/>
    <n v="12"/>
    <n v="12"/>
    <n v="0"/>
    <n v="0"/>
  </r>
  <r>
    <x v="22"/>
    <x v="4"/>
    <n v="80"/>
    <n v="75"/>
    <n v="65"/>
    <n v="10"/>
    <n v="0"/>
  </r>
  <r>
    <x v="22"/>
    <x v="1"/>
    <n v="6"/>
    <n v="6"/>
    <n v="6"/>
    <n v="0"/>
    <n v="0"/>
  </r>
  <r>
    <x v="22"/>
    <x v="3"/>
    <n v="90"/>
    <n v="80"/>
    <n v="63"/>
    <n v="17"/>
    <n v="0"/>
  </r>
  <r>
    <x v="22"/>
    <x v="8"/>
    <n v="23"/>
    <n v="23"/>
    <n v="21"/>
    <n v="2"/>
    <n v="0"/>
  </r>
  <r>
    <x v="22"/>
    <x v="7"/>
    <n v="34"/>
    <n v="32"/>
    <n v="29"/>
    <n v="3"/>
    <n v="0"/>
  </r>
  <r>
    <x v="22"/>
    <x v="5"/>
    <n v="53"/>
    <n v="50"/>
    <n v="40"/>
    <n v="10"/>
    <n v="1"/>
  </r>
  <r>
    <x v="22"/>
    <x v="9"/>
    <n v="8"/>
    <n v="8"/>
    <n v="8"/>
    <n v="0"/>
    <n v="0"/>
  </r>
  <r>
    <x v="22"/>
    <x v="0"/>
    <n v="38"/>
    <n v="38"/>
    <n v="35"/>
    <n v="3"/>
    <n v="0"/>
  </r>
  <r>
    <x v="22"/>
    <x v="2"/>
    <n v="54"/>
    <n v="53"/>
    <n v="48"/>
    <n v="5"/>
    <n v="0"/>
  </r>
  <r>
    <x v="23"/>
    <x v="3"/>
    <n v="35"/>
    <n v="31"/>
    <n v="20"/>
    <n v="11"/>
    <n v="2"/>
  </r>
  <r>
    <x v="23"/>
    <x v="2"/>
    <n v="20"/>
    <n v="20"/>
    <n v="13"/>
    <n v="7"/>
    <n v="0"/>
  </r>
  <r>
    <x v="23"/>
    <x v="8"/>
    <n v="6"/>
    <n v="6"/>
    <n v="3"/>
    <n v="3"/>
    <n v="0"/>
  </r>
  <r>
    <x v="23"/>
    <x v="4"/>
    <n v="22"/>
    <n v="22"/>
    <n v="14"/>
    <n v="8"/>
    <n v="0"/>
  </r>
  <r>
    <x v="23"/>
    <x v="7"/>
    <n v="1"/>
    <n v="1"/>
    <n v="1"/>
    <n v="0"/>
    <n v="0"/>
  </r>
  <r>
    <x v="23"/>
    <x v="0"/>
    <n v="5"/>
    <n v="5"/>
    <n v="3"/>
    <n v="2"/>
    <n v="0"/>
  </r>
  <r>
    <x v="23"/>
    <x v="1"/>
    <n v="11"/>
    <n v="11"/>
    <n v="11"/>
    <n v="0"/>
    <n v="0"/>
  </r>
  <r>
    <x v="23"/>
    <x v="5"/>
    <n v="8"/>
    <n v="8"/>
    <n v="8"/>
    <n v="0"/>
    <n v="0"/>
  </r>
  <r>
    <x v="24"/>
    <x v="2"/>
    <n v="15"/>
    <n v="15"/>
    <n v="12"/>
    <n v="3"/>
    <n v="0"/>
  </r>
  <r>
    <x v="24"/>
    <x v="4"/>
    <n v="14"/>
    <n v="14"/>
    <n v="12"/>
    <n v="2"/>
    <n v="0"/>
  </r>
  <r>
    <x v="24"/>
    <x v="9"/>
    <n v="1"/>
    <n v="1"/>
    <n v="1"/>
    <n v="0"/>
    <n v="0"/>
  </r>
  <r>
    <x v="24"/>
    <x v="8"/>
    <n v="4"/>
    <n v="4"/>
    <n v="2"/>
    <n v="2"/>
    <n v="0"/>
  </r>
  <r>
    <x v="24"/>
    <x v="3"/>
    <n v="19"/>
    <n v="18"/>
    <n v="13"/>
    <n v="5"/>
    <n v="1"/>
  </r>
  <r>
    <x v="24"/>
    <x v="1"/>
    <n v="1"/>
    <n v="1"/>
    <n v="0"/>
    <n v="1"/>
    <n v="0"/>
  </r>
  <r>
    <x v="24"/>
    <x v="5"/>
    <n v="13"/>
    <n v="13"/>
    <n v="10"/>
    <n v="3"/>
    <n v="0"/>
  </r>
  <r>
    <x v="25"/>
    <x v="10"/>
    <n v="1"/>
    <n v="1"/>
    <n v="1"/>
    <n v="0"/>
    <n v="0"/>
  </r>
  <r>
    <x v="25"/>
    <x v="3"/>
    <n v="79"/>
    <n v="74"/>
    <n v="63"/>
    <n v="11"/>
    <n v="0"/>
  </r>
  <r>
    <x v="25"/>
    <x v="4"/>
    <n v="28"/>
    <n v="26"/>
    <n v="24"/>
    <n v="2"/>
    <n v="1"/>
  </r>
  <r>
    <x v="25"/>
    <x v="2"/>
    <n v="51"/>
    <n v="49"/>
    <n v="43"/>
    <n v="6"/>
    <n v="1"/>
  </r>
  <r>
    <x v="25"/>
    <x v="0"/>
    <n v="6"/>
    <n v="6"/>
    <n v="3"/>
    <n v="3"/>
    <n v="0"/>
  </r>
  <r>
    <x v="25"/>
    <x v="9"/>
    <n v="11"/>
    <n v="10"/>
    <n v="10"/>
    <n v="0"/>
    <n v="0"/>
  </r>
  <r>
    <x v="25"/>
    <x v="6"/>
    <n v="2"/>
    <n v="1"/>
    <n v="0"/>
    <n v="1"/>
    <n v="0"/>
  </r>
  <r>
    <x v="25"/>
    <x v="1"/>
    <n v="6"/>
    <n v="6"/>
    <n v="6"/>
    <n v="0"/>
    <n v="0"/>
  </r>
  <r>
    <x v="25"/>
    <x v="5"/>
    <n v="58"/>
    <n v="58"/>
    <n v="49"/>
    <n v="9"/>
    <n v="0"/>
  </r>
  <r>
    <x v="25"/>
    <x v="7"/>
    <n v="3"/>
    <n v="3"/>
    <n v="3"/>
    <n v="0"/>
    <n v="0"/>
  </r>
  <r>
    <x v="25"/>
    <x v="8"/>
    <n v="17"/>
    <n v="17"/>
    <n v="17"/>
    <n v="0"/>
    <n v="0"/>
  </r>
  <r>
    <x v="26"/>
    <x v="1"/>
    <n v="3"/>
    <n v="3"/>
    <n v="3"/>
    <n v="0"/>
    <n v="0"/>
  </r>
  <r>
    <x v="26"/>
    <x v="10"/>
    <n v="1"/>
    <n v="1"/>
    <n v="1"/>
    <n v="0"/>
    <n v="0"/>
  </r>
  <r>
    <x v="26"/>
    <x v="4"/>
    <n v="44"/>
    <n v="43"/>
    <n v="41"/>
    <n v="2"/>
    <n v="0"/>
  </r>
  <r>
    <x v="26"/>
    <x v="5"/>
    <n v="6"/>
    <n v="6"/>
    <n v="5"/>
    <n v="1"/>
    <n v="0"/>
  </r>
  <r>
    <x v="26"/>
    <x v="7"/>
    <n v="1"/>
    <n v="1"/>
    <n v="1"/>
    <n v="0"/>
    <n v="0"/>
  </r>
  <r>
    <x v="26"/>
    <x v="3"/>
    <n v="10"/>
    <n v="9"/>
    <n v="7"/>
    <n v="2"/>
    <n v="1"/>
  </r>
  <r>
    <x v="26"/>
    <x v="0"/>
    <n v="4"/>
    <n v="4"/>
    <n v="2"/>
    <n v="2"/>
    <n v="0"/>
  </r>
  <r>
    <x v="26"/>
    <x v="2"/>
    <n v="6"/>
    <n v="6"/>
    <n v="3"/>
    <n v="3"/>
    <n v="0"/>
  </r>
  <r>
    <x v="26"/>
    <x v="9"/>
    <n v="1"/>
    <n v="1"/>
    <n v="1"/>
    <n v="0"/>
    <n v="0"/>
  </r>
  <r>
    <x v="26"/>
    <x v="13"/>
    <n v="1"/>
    <n v="1"/>
    <n v="1"/>
    <n v="0"/>
    <n v="0"/>
  </r>
  <r>
    <x v="27"/>
    <x v="0"/>
    <n v="24"/>
    <n v="22"/>
    <n v="20"/>
    <n v="2"/>
    <n v="0"/>
  </r>
  <r>
    <x v="27"/>
    <x v="3"/>
    <n v="40"/>
    <n v="40"/>
    <n v="38"/>
    <n v="2"/>
    <n v="0"/>
  </r>
  <r>
    <x v="27"/>
    <x v="1"/>
    <n v="16"/>
    <n v="16"/>
    <n v="16"/>
    <n v="0"/>
    <n v="0"/>
  </r>
  <r>
    <x v="27"/>
    <x v="10"/>
    <n v="8"/>
    <n v="8"/>
    <n v="8"/>
    <n v="0"/>
    <n v="0"/>
  </r>
  <r>
    <x v="27"/>
    <x v="2"/>
    <n v="39"/>
    <n v="35"/>
    <n v="31"/>
    <n v="4"/>
    <n v="1"/>
  </r>
  <r>
    <x v="27"/>
    <x v="5"/>
    <n v="40"/>
    <n v="40"/>
    <n v="36"/>
    <n v="4"/>
    <n v="0"/>
  </r>
  <r>
    <x v="27"/>
    <x v="8"/>
    <n v="12"/>
    <n v="12"/>
    <n v="9"/>
    <n v="3"/>
    <n v="0"/>
  </r>
  <r>
    <x v="27"/>
    <x v="9"/>
    <n v="12"/>
    <n v="12"/>
    <n v="9"/>
    <n v="3"/>
    <n v="0"/>
  </r>
  <r>
    <x v="27"/>
    <x v="7"/>
    <n v="19"/>
    <n v="3"/>
    <n v="3"/>
    <n v="0"/>
    <n v="0"/>
  </r>
  <r>
    <x v="27"/>
    <x v="4"/>
    <n v="13"/>
    <n v="13"/>
    <n v="12"/>
    <n v="1"/>
    <n v="0"/>
  </r>
  <r>
    <x v="27"/>
    <x v="6"/>
    <n v="2"/>
    <n v="2"/>
    <n v="2"/>
    <n v="0"/>
    <n v="0"/>
  </r>
  <r>
    <x v="28"/>
    <x v="0"/>
    <n v="52"/>
    <n v="34"/>
    <n v="33"/>
    <n v="1"/>
    <n v="0"/>
  </r>
  <r>
    <x v="28"/>
    <x v="3"/>
    <n v="97"/>
    <n v="74"/>
    <n v="51"/>
    <n v="23"/>
    <n v="0"/>
  </r>
  <r>
    <x v="28"/>
    <x v="4"/>
    <n v="67"/>
    <n v="52"/>
    <n v="42"/>
    <n v="10"/>
    <n v="0"/>
  </r>
  <r>
    <x v="28"/>
    <x v="2"/>
    <n v="37"/>
    <n v="31"/>
    <n v="26"/>
    <n v="5"/>
    <n v="0"/>
  </r>
  <r>
    <x v="28"/>
    <x v="13"/>
    <n v="1"/>
    <n v="1"/>
    <n v="1"/>
    <n v="0"/>
    <n v="0"/>
  </r>
  <r>
    <x v="28"/>
    <x v="9"/>
    <n v="3"/>
    <n v="0"/>
    <n v="0"/>
    <n v="0"/>
    <n v="0"/>
  </r>
  <r>
    <x v="28"/>
    <x v="6"/>
    <n v="3"/>
    <n v="0"/>
    <n v="0"/>
    <n v="0"/>
    <n v="0"/>
  </r>
  <r>
    <x v="28"/>
    <x v="7"/>
    <n v="15"/>
    <n v="2"/>
    <n v="2"/>
    <n v="0"/>
    <n v="0"/>
  </r>
  <r>
    <x v="28"/>
    <x v="8"/>
    <n v="12"/>
    <n v="2"/>
    <n v="0"/>
    <n v="2"/>
    <n v="0"/>
  </r>
  <r>
    <x v="28"/>
    <x v="1"/>
    <n v="25"/>
    <n v="21"/>
    <n v="21"/>
    <n v="0"/>
    <n v="0"/>
  </r>
  <r>
    <x v="28"/>
    <x v="10"/>
    <n v="23"/>
    <n v="20"/>
    <n v="20"/>
    <n v="0"/>
    <n v="0"/>
  </r>
  <r>
    <x v="28"/>
    <x v="5"/>
    <n v="52"/>
    <n v="49"/>
    <n v="47"/>
    <n v="2"/>
    <n v="0"/>
  </r>
  <r>
    <x v="29"/>
    <x v="0"/>
    <n v="5"/>
    <n v="5"/>
    <n v="4"/>
    <n v="1"/>
    <n v="0"/>
  </r>
  <r>
    <x v="29"/>
    <x v="1"/>
    <n v="3"/>
    <n v="3"/>
    <n v="3"/>
    <n v="0"/>
    <n v="0"/>
  </r>
  <r>
    <x v="29"/>
    <x v="3"/>
    <n v="37"/>
    <n v="34"/>
    <n v="29"/>
    <n v="5"/>
    <n v="1"/>
  </r>
  <r>
    <x v="29"/>
    <x v="4"/>
    <n v="58"/>
    <n v="55"/>
    <n v="50"/>
    <n v="5"/>
    <n v="0"/>
  </r>
  <r>
    <x v="29"/>
    <x v="2"/>
    <n v="33"/>
    <n v="33"/>
    <n v="33"/>
    <n v="0"/>
    <n v="0"/>
  </r>
  <r>
    <x v="29"/>
    <x v="5"/>
    <n v="71"/>
    <n v="71"/>
    <n v="67"/>
    <n v="4"/>
    <n v="0"/>
  </r>
  <r>
    <x v="29"/>
    <x v="9"/>
    <n v="3"/>
    <n v="3"/>
    <n v="3"/>
    <n v="0"/>
    <n v="0"/>
  </r>
  <r>
    <x v="29"/>
    <x v="7"/>
    <n v="5"/>
    <n v="4"/>
    <n v="4"/>
    <n v="0"/>
    <n v="0"/>
  </r>
  <r>
    <x v="29"/>
    <x v="10"/>
    <n v="1"/>
    <n v="1"/>
    <n v="1"/>
    <n v="0"/>
    <n v="0"/>
  </r>
  <r>
    <x v="29"/>
    <x v="6"/>
    <n v="1"/>
    <n v="0"/>
    <n v="0"/>
    <n v="0"/>
    <n v="0"/>
  </r>
  <r>
    <x v="29"/>
    <x v="8"/>
    <n v="15"/>
    <n v="14"/>
    <n v="11"/>
    <n v="3"/>
    <n v="0"/>
  </r>
  <r>
    <x v="30"/>
    <x v="4"/>
    <n v="23"/>
    <n v="23"/>
    <n v="20"/>
    <n v="3"/>
    <n v="0"/>
  </r>
  <r>
    <x v="30"/>
    <x v="0"/>
    <n v="18"/>
    <n v="18"/>
    <n v="17"/>
    <n v="1"/>
    <n v="0"/>
  </r>
  <r>
    <x v="30"/>
    <x v="2"/>
    <n v="18"/>
    <n v="17"/>
    <n v="15"/>
    <n v="2"/>
    <n v="0"/>
  </r>
  <r>
    <x v="30"/>
    <x v="8"/>
    <n v="9"/>
    <n v="9"/>
    <n v="8"/>
    <n v="1"/>
    <n v="0"/>
  </r>
  <r>
    <x v="30"/>
    <x v="1"/>
    <n v="34"/>
    <n v="34"/>
    <n v="34"/>
    <n v="0"/>
    <n v="0"/>
  </r>
  <r>
    <x v="30"/>
    <x v="9"/>
    <n v="5"/>
    <n v="5"/>
    <n v="5"/>
    <n v="0"/>
    <n v="0"/>
  </r>
  <r>
    <x v="30"/>
    <x v="3"/>
    <n v="29"/>
    <n v="26"/>
    <n v="21"/>
    <n v="5"/>
    <n v="1"/>
  </r>
  <r>
    <x v="30"/>
    <x v="10"/>
    <n v="2"/>
    <n v="1"/>
    <n v="1"/>
    <n v="0"/>
    <n v="0"/>
  </r>
  <r>
    <x v="30"/>
    <x v="7"/>
    <n v="15"/>
    <n v="13"/>
    <n v="13"/>
    <n v="0"/>
    <n v="0"/>
  </r>
  <r>
    <x v="30"/>
    <x v="6"/>
    <n v="4"/>
    <n v="4"/>
    <n v="3"/>
    <n v="1"/>
    <n v="0"/>
  </r>
  <r>
    <x v="30"/>
    <x v="5"/>
    <n v="19"/>
    <n v="19"/>
    <n v="18"/>
    <n v="1"/>
    <n v="0"/>
  </r>
  <r>
    <x v="31"/>
    <x v="10"/>
    <n v="3"/>
    <n v="3"/>
    <n v="0"/>
    <n v="3"/>
    <n v="0"/>
  </r>
  <r>
    <x v="31"/>
    <x v="3"/>
    <n v="22"/>
    <n v="14"/>
    <n v="11"/>
    <n v="3"/>
    <n v="0"/>
  </r>
  <r>
    <x v="31"/>
    <x v="2"/>
    <n v="8"/>
    <n v="7"/>
    <n v="6"/>
    <n v="1"/>
    <n v="0"/>
  </r>
  <r>
    <x v="31"/>
    <x v="1"/>
    <n v="8"/>
    <n v="8"/>
    <n v="8"/>
    <n v="0"/>
    <n v="0"/>
  </r>
  <r>
    <x v="31"/>
    <x v="4"/>
    <n v="25"/>
    <n v="24"/>
    <n v="21"/>
    <n v="3"/>
    <n v="0"/>
  </r>
  <r>
    <x v="31"/>
    <x v="5"/>
    <n v="11"/>
    <n v="11"/>
    <n v="5"/>
    <n v="6"/>
    <n v="0"/>
  </r>
  <r>
    <x v="31"/>
    <x v="8"/>
    <n v="1"/>
    <n v="1"/>
    <n v="1"/>
    <n v="0"/>
    <n v="0"/>
  </r>
  <r>
    <x v="32"/>
    <x v="4"/>
    <n v="13"/>
    <n v="12"/>
    <n v="12"/>
    <n v="0"/>
    <n v="0"/>
  </r>
  <r>
    <x v="32"/>
    <x v="3"/>
    <n v="30"/>
    <n v="28"/>
    <n v="24"/>
    <n v="4"/>
    <n v="0"/>
  </r>
  <r>
    <x v="32"/>
    <x v="7"/>
    <n v="2"/>
    <n v="2"/>
    <n v="1"/>
    <n v="1"/>
    <n v="0"/>
  </r>
  <r>
    <x v="32"/>
    <x v="2"/>
    <n v="28"/>
    <n v="22"/>
    <n v="17"/>
    <n v="5"/>
    <n v="0"/>
  </r>
  <r>
    <x v="32"/>
    <x v="6"/>
    <n v="1"/>
    <n v="1"/>
    <n v="1"/>
    <n v="0"/>
    <n v="0"/>
  </r>
  <r>
    <x v="32"/>
    <x v="0"/>
    <n v="12"/>
    <n v="5"/>
    <n v="5"/>
    <n v="0"/>
    <n v="0"/>
  </r>
  <r>
    <x v="32"/>
    <x v="8"/>
    <n v="5"/>
    <n v="3"/>
    <n v="1"/>
    <n v="2"/>
    <n v="0"/>
  </r>
  <r>
    <x v="32"/>
    <x v="10"/>
    <n v="2"/>
    <n v="1"/>
    <n v="0"/>
    <n v="1"/>
    <n v="0"/>
  </r>
  <r>
    <x v="32"/>
    <x v="1"/>
    <n v="3"/>
    <n v="3"/>
    <n v="3"/>
    <n v="0"/>
    <n v="0"/>
  </r>
  <r>
    <x v="32"/>
    <x v="5"/>
    <n v="25"/>
    <n v="22"/>
    <n v="21"/>
    <n v="1"/>
    <n v="0"/>
  </r>
  <r>
    <x v="33"/>
    <x v="0"/>
    <n v="31"/>
    <n v="31"/>
    <n v="29"/>
    <n v="2"/>
    <n v="0"/>
  </r>
  <r>
    <x v="33"/>
    <x v="3"/>
    <n v="32"/>
    <n v="24"/>
    <n v="20"/>
    <n v="4"/>
    <n v="0"/>
  </r>
  <r>
    <x v="33"/>
    <x v="6"/>
    <n v="5"/>
    <n v="5"/>
    <n v="2"/>
    <n v="3"/>
    <n v="0"/>
  </r>
  <r>
    <x v="33"/>
    <x v="2"/>
    <n v="19"/>
    <n v="18"/>
    <n v="17"/>
    <n v="1"/>
    <n v="0"/>
  </r>
  <r>
    <x v="33"/>
    <x v="8"/>
    <n v="3"/>
    <n v="2"/>
    <n v="1"/>
    <n v="1"/>
    <n v="0"/>
  </r>
  <r>
    <x v="33"/>
    <x v="9"/>
    <n v="2"/>
    <n v="2"/>
    <n v="1"/>
    <n v="1"/>
    <n v="0"/>
  </r>
  <r>
    <x v="33"/>
    <x v="1"/>
    <n v="8"/>
    <n v="5"/>
    <n v="5"/>
    <n v="0"/>
    <n v="0"/>
  </r>
  <r>
    <x v="33"/>
    <x v="5"/>
    <n v="16"/>
    <n v="15"/>
    <n v="13"/>
    <n v="2"/>
    <n v="0"/>
  </r>
  <r>
    <x v="33"/>
    <x v="4"/>
    <n v="22"/>
    <n v="19"/>
    <n v="16"/>
    <n v="3"/>
    <n v="0"/>
  </r>
  <r>
    <x v="33"/>
    <x v="7"/>
    <n v="22"/>
    <n v="22"/>
    <n v="20"/>
    <n v="2"/>
    <n v="0"/>
  </r>
  <r>
    <x v="34"/>
    <x v="0"/>
    <n v="66"/>
    <n v="65"/>
    <n v="60"/>
    <n v="5"/>
    <n v="0"/>
  </r>
  <r>
    <x v="34"/>
    <x v="2"/>
    <n v="32"/>
    <n v="31"/>
    <n v="30"/>
    <n v="1"/>
    <n v="0"/>
  </r>
  <r>
    <x v="34"/>
    <x v="3"/>
    <n v="57"/>
    <n v="53"/>
    <n v="48"/>
    <n v="5"/>
    <n v="2"/>
  </r>
  <r>
    <x v="34"/>
    <x v="6"/>
    <n v="2"/>
    <n v="2"/>
    <n v="1"/>
    <n v="1"/>
    <n v="0"/>
  </r>
  <r>
    <x v="34"/>
    <x v="8"/>
    <n v="14"/>
    <n v="14"/>
    <n v="11"/>
    <n v="3"/>
    <n v="0"/>
  </r>
  <r>
    <x v="34"/>
    <x v="5"/>
    <n v="61"/>
    <n v="61"/>
    <n v="56"/>
    <n v="5"/>
    <n v="0"/>
  </r>
  <r>
    <x v="34"/>
    <x v="7"/>
    <n v="36"/>
    <n v="36"/>
    <n v="33"/>
    <n v="3"/>
    <n v="0"/>
  </r>
  <r>
    <x v="34"/>
    <x v="1"/>
    <n v="5"/>
    <n v="4"/>
    <n v="4"/>
    <n v="0"/>
    <n v="0"/>
  </r>
  <r>
    <x v="34"/>
    <x v="10"/>
    <n v="6"/>
    <n v="6"/>
    <n v="6"/>
    <n v="0"/>
    <n v="0"/>
  </r>
  <r>
    <x v="34"/>
    <x v="4"/>
    <n v="132"/>
    <n v="130"/>
    <n v="126"/>
    <n v="4"/>
    <n v="0"/>
  </r>
  <r>
    <x v="34"/>
    <x v="9"/>
    <n v="4"/>
    <n v="4"/>
    <n v="4"/>
    <n v="0"/>
    <n v="0"/>
  </r>
  <r>
    <x v="35"/>
    <x v="1"/>
    <n v="19"/>
    <n v="18"/>
    <n v="18"/>
    <n v="0"/>
    <n v="0"/>
  </r>
  <r>
    <x v="35"/>
    <x v="3"/>
    <n v="11"/>
    <n v="11"/>
    <n v="8"/>
    <n v="3"/>
    <n v="0"/>
  </r>
  <r>
    <x v="35"/>
    <x v="0"/>
    <n v="3"/>
    <n v="3"/>
    <n v="3"/>
    <n v="0"/>
    <n v="0"/>
  </r>
  <r>
    <x v="35"/>
    <x v="9"/>
    <n v="4"/>
    <n v="4"/>
    <n v="3"/>
    <n v="1"/>
    <n v="0"/>
  </r>
  <r>
    <x v="35"/>
    <x v="8"/>
    <n v="5"/>
    <n v="5"/>
    <n v="4"/>
    <n v="1"/>
    <n v="0"/>
  </r>
  <r>
    <x v="35"/>
    <x v="2"/>
    <n v="9"/>
    <n v="7"/>
    <n v="7"/>
    <n v="0"/>
    <n v="1"/>
  </r>
  <r>
    <x v="35"/>
    <x v="4"/>
    <n v="20"/>
    <n v="20"/>
    <n v="18"/>
    <n v="2"/>
    <n v="0"/>
  </r>
  <r>
    <x v="35"/>
    <x v="5"/>
    <n v="18"/>
    <n v="18"/>
    <n v="18"/>
    <n v="0"/>
    <n v="0"/>
  </r>
  <r>
    <x v="35"/>
    <x v="7"/>
    <n v="1"/>
    <n v="1"/>
    <n v="1"/>
    <n v="0"/>
    <n v="0"/>
  </r>
  <r>
    <x v="36"/>
    <x v="3"/>
    <n v="40"/>
    <n v="34"/>
    <n v="33"/>
    <n v="1"/>
    <n v="2"/>
  </r>
  <r>
    <x v="36"/>
    <x v="10"/>
    <n v="1"/>
    <n v="1"/>
    <n v="1"/>
    <n v="0"/>
    <n v="0"/>
  </r>
  <r>
    <x v="36"/>
    <x v="0"/>
    <n v="27"/>
    <n v="25"/>
    <n v="24"/>
    <n v="1"/>
    <n v="1"/>
  </r>
  <r>
    <x v="36"/>
    <x v="1"/>
    <n v="20"/>
    <n v="20"/>
    <n v="20"/>
    <n v="0"/>
    <n v="0"/>
  </r>
  <r>
    <x v="36"/>
    <x v="8"/>
    <n v="49"/>
    <n v="47"/>
    <n v="37"/>
    <n v="10"/>
    <n v="0"/>
  </r>
  <r>
    <x v="36"/>
    <x v="9"/>
    <n v="20"/>
    <n v="20"/>
    <n v="19"/>
    <n v="1"/>
    <n v="0"/>
  </r>
  <r>
    <x v="36"/>
    <x v="7"/>
    <n v="26"/>
    <n v="26"/>
    <n v="25"/>
    <n v="1"/>
    <n v="0"/>
  </r>
  <r>
    <x v="36"/>
    <x v="2"/>
    <n v="24"/>
    <n v="23"/>
    <n v="22"/>
    <n v="1"/>
    <n v="1"/>
  </r>
  <r>
    <x v="36"/>
    <x v="5"/>
    <n v="80"/>
    <n v="78"/>
    <n v="69"/>
    <n v="9"/>
    <n v="1"/>
  </r>
  <r>
    <x v="36"/>
    <x v="4"/>
    <n v="61"/>
    <n v="58"/>
    <n v="52"/>
    <n v="6"/>
    <n v="2"/>
  </r>
  <r>
    <x v="37"/>
    <x v="0"/>
    <n v="8"/>
    <n v="8"/>
    <n v="5"/>
    <n v="3"/>
    <n v="0"/>
  </r>
  <r>
    <x v="37"/>
    <x v="4"/>
    <n v="9"/>
    <n v="7"/>
    <n v="4"/>
    <n v="3"/>
    <n v="0"/>
  </r>
  <r>
    <x v="37"/>
    <x v="3"/>
    <n v="5"/>
    <n v="5"/>
    <n v="4"/>
    <n v="1"/>
    <n v="0"/>
  </r>
  <r>
    <x v="37"/>
    <x v="5"/>
    <n v="9"/>
    <n v="9"/>
    <n v="7"/>
    <n v="2"/>
    <n v="0"/>
  </r>
  <r>
    <x v="37"/>
    <x v="7"/>
    <n v="2"/>
    <n v="2"/>
    <n v="2"/>
    <n v="0"/>
    <n v="0"/>
  </r>
  <r>
    <x v="37"/>
    <x v="6"/>
    <n v="1"/>
    <n v="1"/>
    <n v="0"/>
    <n v="1"/>
    <n v="0"/>
  </r>
  <r>
    <x v="37"/>
    <x v="2"/>
    <n v="2"/>
    <n v="2"/>
    <n v="2"/>
    <n v="0"/>
    <n v="0"/>
  </r>
  <r>
    <x v="37"/>
    <x v="8"/>
    <n v="3"/>
    <n v="2"/>
    <n v="1"/>
    <n v="1"/>
    <n v="0"/>
  </r>
  <r>
    <x v="38"/>
    <x v="2"/>
    <n v="13"/>
    <n v="13"/>
    <n v="11"/>
    <n v="2"/>
    <n v="0"/>
  </r>
  <r>
    <x v="38"/>
    <x v="0"/>
    <n v="1"/>
    <n v="1"/>
    <n v="1"/>
    <n v="0"/>
    <n v="0"/>
  </r>
  <r>
    <x v="38"/>
    <x v="5"/>
    <n v="20"/>
    <n v="20"/>
    <n v="15"/>
    <n v="5"/>
    <n v="0"/>
  </r>
  <r>
    <x v="38"/>
    <x v="7"/>
    <n v="1"/>
    <n v="1"/>
    <n v="1"/>
    <n v="0"/>
    <n v="0"/>
  </r>
  <r>
    <x v="38"/>
    <x v="3"/>
    <n v="20"/>
    <n v="20"/>
    <n v="12"/>
    <n v="8"/>
    <n v="0"/>
  </r>
  <r>
    <x v="38"/>
    <x v="4"/>
    <n v="19"/>
    <n v="18"/>
    <n v="16"/>
    <n v="2"/>
    <n v="1"/>
  </r>
  <r>
    <x v="38"/>
    <x v="10"/>
    <n v="1"/>
    <n v="1"/>
    <n v="1"/>
    <n v="0"/>
    <n v="0"/>
  </r>
  <r>
    <x v="38"/>
    <x v="1"/>
    <n v="3"/>
    <n v="3"/>
    <n v="3"/>
    <n v="0"/>
    <n v="0"/>
  </r>
  <r>
    <x v="38"/>
    <x v="8"/>
    <n v="6"/>
    <n v="6"/>
    <n v="4"/>
    <n v="2"/>
    <n v="0"/>
  </r>
  <r>
    <x v="38"/>
    <x v="9"/>
    <n v="2"/>
    <n v="2"/>
    <n v="2"/>
    <n v="0"/>
    <n v="0"/>
  </r>
  <r>
    <x v="39"/>
    <x v="4"/>
    <n v="29"/>
    <n v="28"/>
    <n v="19"/>
    <n v="9"/>
    <n v="0"/>
  </r>
  <r>
    <x v="39"/>
    <x v="3"/>
    <n v="25"/>
    <n v="21"/>
    <n v="16"/>
    <n v="5"/>
    <n v="0"/>
  </r>
  <r>
    <x v="39"/>
    <x v="2"/>
    <n v="13"/>
    <n v="13"/>
    <n v="7"/>
    <n v="6"/>
    <n v="0"/>
  </r>
  <r>
    <x v="39"/>
    <x v="5"/>
    <n v="26"/>
    <n v="26"/>
    <n v="15"/>
    <n v="11"/>
    <n v="0"/>
  </r>
  <r>
    <x v="39"/>
    <x v="9"/>
    <n v="2"/>
    <n v="2"/>
    <n v="1"/>
    <n v="1"/>
    <n v="0"/>
  </r>
  <r>
    <x v="39"/>
    <x v="0"/>
    <n v="13"/>
    <n v="12"/>
    <n v="11"/>
    <n v="1"/>
    <n v="0"/>
  </r>
  <r>
    <x v="39"/>
    <x v="1"/>
    <n v="3"/>
    <n v="3"/>
    <n v="3"/>
    <n v="0"/>
    <n v="0"/>
  </r>
  <r>
    <x v="39"/>
    <x v="7"/>
    <n v="10"/>
    <n v="9"/>
    <n v="9"/>
    <n v="0"/>
    <n v="0"/>
  </r>
  <r>
    <x v="39"/>
    <x v="8"/>
    <n v="4"/>
    <n v="4"/>
    <n v="3"/>
    <n v="1"/>
    <n v="0"/>
  </r>
  <r>
    <x v="40"/>
    <x v="4"/>
    <n v="2"/>
    <n v="2"/>
    <n v="2"/>
    <n v="0"/>
    <n v="0"/>
  </r>
  <r>
    <x v="40"/>
    <x v="0"/>
    <n v="1"/>
    <n v="1"/>
    <n v="1"/>
    <n v="0"/>
    <n v="0"/>
  </r>
  <r>
    <x v="40"/>
    <x v="3"/>
    <n v="4"/>
    <n v="4"/>
    <n v="3"/>
    <n v="1"/>
    <n v="0"/>
  </r>
  <r>
    <x v="40"/>
    <x v="2"/>
    <n v="1"/>
    <n v="1"/>
    <n v="1"/>
    <n v="0"/>
    <n v="0"/>
  </r>
  <r>
    <x v="41"/>
    <x v="10"/>
    <n v="2"/>
    <n v="1"/>
    <n v="0"/>
    <n v="1"/>
    <n v="0"/>
  </r>
  <r>
    <x v="41"/>
    <x v="1"/>
    <n v="10"/>
    <n v="8"/>
    <n v="8"/>
    <n v="0"/>
    <n v="0"/>
  </r>
  <r>
    <x v="41"/>
    <x v="5"/>
    <n v="19"/>
    <n v="19"/>
    <n v="14"/>
    <n v="5"/>
    <n v="0"/>
  </r>
  <r>
    <x v="41"/>
    <x v="8"/>
    <n v="7"/>
    <n v="5"/>
    <n v="2"/>
    <n v="3"/>
    <n v="0"/>
  </r>
  <r>
    <x v="41"/>
    <x v="4"/>
    <n v="10"/>
    <n v="10"/>
    <n v="9"/>
    <n v="1"/>
    <n v="0"/>
  </r>
  <r>
    <x v="41"/>
    <x v="3"/>
    <n v="25"/>
    <n v="23"/>
    <n v="14"/>
    <n v="9"/>
    <n v="0"/>
  </r>
  <r>
    <x v="41"/>
    <x v="2"/>
    <n v="11"/>
    <n v="11"/>
    <n v="5"/>
    <n v="6"/>
    <n v="0"/>
  </r>
  <r>
    <x v="41"/>
    <x v="0"/>
    <n v="2"/>
    <n v="2"/>
    <n v="2"/>
    <n v="0"/>
    <n v="0"/>
  </r>
  <r>
    <x v="41"/>
    <x v="6"/>
    <n v="1"/>
    <n v="1"/>
    <n v="0"/>
    <n v="1"/>
    <n v="0"/>
  </r>
  <r>
    <x v="41"/>
    <x v="7"/>
    <n v="2"/>
    <n v="2"/>
    <n v="2"/>
    <n v="0"/>
    <n v="0"/>
  </r>
  <r>
    <x v="42"/>
    <x v="2"/>
    <n v="28"/>
    <n v="27"/>
    <n v="27"/>
    <n v="0"/>
    <n v="0"/>
  </r>
  <r>
    <x v="42"/>
    <x v="0"/>
    <n v="7"/>
    <n v="7"/>
    <n v="6"/>
    <n v="1"/>
    <n v="0"/>
  </r>
  <r>
    <x v="42"/>
    <x v="4"/>
    <n v="68"/>
    <n v="68"/>
    <n v="62"/>
    <n v="6"/>
    <n v="0"/>
  </r>
  <r>
    <x v="42"/>
    <x v="1"/>
    <n v="1"/>
    <n v="1"/>
    <n v="1"/>
    <n v="0"/>
    <n v="0"/>
  </r>
  <r>
    <x v="42"/>
    <x v="3"/>
    <n v="47"/>
    <n v="46"/>
    <n v="36"/>
    <n v="10"/>
    <n v="0"/>
  </r>
  <r>
    <x v="42"/>
    <x v="7"/>
    <n v="3"/>
    <n v="1"/>
    <n v="1"/>
    <n v="0"/>
    <n v="0"/>
  </r>
  <r>
    <x v="42"/>
    <x v="5"/>
    <n v="80"/>
    <n v="80"/>
    <n v="78"/>
    <n v="2"/>
    <n v="0"/>
  </r>
  <r>
    <x v="43"/>
    <x v="1"/>
    <n v="5"/>
    <n v="5"/>
    <n v="5"/>
    <n v="0"/>
    <n v="0"/>
  </r>
  <r>
    <x v="43"/>
    <x v="3"/>
    <n v="28"/>
    <n v="26"/>
    <n v="22"/>
    <n v="4"/>
    <n v="0"/>
  </r>
  <r>
    <x v="43"/>
    <x v="10"/>
    <n v="1"/>
    <n v="1"/>
    <n v="1"/>
    <n v="0"/>
    <n v="0"/>
  </r>
  <r>
    <x v="43"/>
    <x v="4"/>
    <n v="24"/>
    <n v="24"/>
    <n v="19"/>
    <n v="5"/>
    <n v="0"/>
  </r>
  <r>
    <x v="43"/>
    <x v="5"/>
    <n v="22"/>
    <n v="22"/>
    <n v="20"/>
    <n v="2"/>
    <n v="0"/>
  </r>
  <r>
    <x v="43"/>
    <x v="2"/>
    <n v="12"/>
    <n v="12"/>
    <n v="11"/>
    <n v="1"/>
    <n v="0"/>
  </r>
  <r>
    <x v="43"/>
    <x v="8"/>
    <n v="6"/>
    <n v="5"/>
    <n v="3"/>
    <n v="2"/>
    <n v="0"/>
  </r>
  <r>
    <x v="43"/>
    <x v="9"/>
    <n v="1"/>
    <n v="1"/>
    <n v="1"/>
    <n v="0"/>
    <n v="0"/>
  </r>
  <r>
    <x v="44"/>
    <x v="3"/>
    <n v="83"/>
    <n v="81"/>
    <n v="69"/>
    <n v="12"/>
    <n v="0"/>
  </r>
  <r>
    <x v="44"/>
    <x v="0"/>
    <n v="16"/>
    <n v="16"/>
    <n v="14"/>
    <n v="2"/>
    <n v="0"/>
  </r>
  <r>
    <x v="44"/>
    <x v="4"/>
    <n v="83"/>
    <n v="80"/>
    <n v="76"/>
    <n v="4"/>
    <n v="1"/>
  </r>
  <r>
    <x v="44"/>
    <x v="2"/>
    <n v="52"/>
    <n v="51"/>
    <n v="40"/>
    <n v="11"/>
    <n v="0"/>
  </r>
  <r>
    <x v="44"/>
    <x v="10"/>
    <n v="3"/>
    <n v="3"/>
    <n v="3"/>
    <n v="0"/>
    <n v="0"/>
  </r>
  <r>
    <x v="44"/>
    <x v="7"/>
    <n v="5"/>
    <n v="5"/>
    <n v="2"/>
    <n v="3"/>
    <n v="0"/>
  </r>
  <r>
    <x v="44"/>
    <x v="5"/>
    <n v="54"/>
    <n v="52"/>
    <n v="41"/>
    <n v="11"/>
    <n v="0"/>
  </r>
  <r>
    <x v="44"/>
    <x v="1"/>
    <n v="9"/>
    <n v="9"/>
    <n v="9"/>
    <n v="0"/>
    <n v="0"/>
  </r>
  <r>
    <x v="44"/>
    <x v="8"/>
    <n v="20"/>
    <n v="19"/>
    <n v="16"/>
    <n v="3"/>
    <n v="0"/>
  </r>
  <r>
    <x v="45"/>
    <x v="2"/>
    <n v="49"/>
    <n v="49"/>
    <n v="47"/>
    <n v="2"/>
    <n v="0"/>
  </r>
  <r>
    <x v="45"/>
    <x v="4"/>
    <n v="100"/>
    <n v="99"/>
    <n v="93"/>
    <n v="6"/>
    <n v="0"/>
  </r>
  <r>
    <x v="45"/>
    <x v="10"/>
    <n v="2"/>
    <n v="2"/>
    <n v="2"/>
    <n v="0"/>
    <n v="0"/>
  </r>
  <r>
    <x v="45"/>
    <x v="5"/>
    <n v="65"/>
    <n v="63"/>
    <n v="60"/>
    <n v="3"/>
    <n v="0"/>
  </r>
  <r>
    <x v="45"/>
    <x v="0"/>
    <n v="10"/>
    <n v="10"/>
    <n v="9"/>
    <n v="1"/>
    <n v="0"/>
  </r>
  <r>
    <x v="45"/>
    <x v="1"/>
    <n v="10"/>
    <n v="10"/>
    <n v="10"/>
    <n v="0"/>
    <n v="0"/>
  </r>
  <r>
    <x v="45"/>
    <x v="9"/>
    <n v="6"/>
    <n v="6"/>
    <n v="5"/>
    <n v="1"/>
    <n v="0"/>
  </r>
  <r>
    <x v="45"/>
    <x v="3"/>
    <n v="80"/>
    <n v="74"/>
    <n v="71"/>
    <n v="3"/>
    <n v="1"/>
  </r>
  <r>
    <x v="45"/>
    <x v="7"/>
    <n v="6"/>
    <n v="6"/>
    <n v="5"/>
    <n v="1"/>
    <n v="0"/>
  </r>
  <r>
    <x v="45"/>
    <x v="8"/>
    <n v="20"/>
    <n v="19"/>
    <n v="19"/>
    <n v="0"/>
    <n v="0"/>
  </r>
  <r>
    <x v="46"/>
    <x v="4"/>
    <n v="10"/>
    <n v="10"/>
    <n v="10"/>
    <n v="0"/>
    <n v="0"/>
  </r>
  <r>
    <x v="46"/>
    <x v="3"/>
    <n v="9"/>
    <n v="9"/>
    <n v="8"/>
    <n v="1"/>
    <n v="0"/>
  </r>
  <r>
    <x v="46"/>
    <x v="2"/>
    <n v="5"/>
    <n v="5"/>
    <n v="5"/>
    <n v="0"/>
    <n v="0"/>
  </r>
  <r>
    <x v="46"/>
    <x v="7"/>
    <n v="2"/>
    <n v="2"/>
    <n v="2"/>
    <n v="0"/>
    <n v="0"/>
  </r>
  <r>
    <x v="46"/>
    <x v="8"/>
    <n v="4"/>
    <n v="4"/>
    <n v="4"/>
    <n v="0"/>
    <n v="0"/>
  </r>
  <r>
    <x v="46"/>
    <x v="9"/>
    <n v="1"/>
    <n v="1"/>
    <n v="1"/>
    <n v="0"/>
    <n v="0"/>
  </r>
  <r>
    <x v="46"/>
    <x v="1"/>
    <n v="1"/>
    <n v="1"/>
    <n v="1"/>
    <n v="0"/>
    <n v="0"/>
  </r>
  <r>
    <x v="46"/>
    <x v="0"/>
    <n v="3"/>
    <n v="2"/>
    <n v="2"/>
    <n v="0"/>
    <n v="0"/>
  </r>
  <r>
    <x v="46"/>
    <x v="5"/>
    <n v="13"/>
    <n v="13"/>
    <n v="11"/>
    <n v="2"/>
    <n v="0"/>
  </r>
  <r>
    <x v="47"/>
    <x v="3"/>
    <n v="28"/>
    <n v="27"/>
    <n v="14"/>
    <n v="13"/>
    <n v="0"/>
  </r>
  <r>
    <x v="47"/>
    <x v="0"/>
    <n v="4"/>
    <n v="4"/>
    <n v="3"/>
    <n v="1"/>
    <n v="0"/>
  </r>
  <r>
    <x v="47"/>
    <x v="4"/>
    <n v="4"/>
    <n v="4"/>
    <n v="3"/>
    <n v="1"/>
    <n v="0"/>
  </r>
  <r>
    <x v="47"/>
    <x v="7"/>
    <n v="1"/>
    <n v="1"/>
    <n v="1"/>
    <n v="0"/>
    <n v="0"/>
  </r>
  <r>
    <x v="47"/>
    <x v="1"/>
    <n v="3"/>
    <n v="3"/>
    <n v="3"/>
    <n v="0"/>
    <n v="0"/>
  </r>
  <r>
    <x v="47"/>
    <x v="5"/>
    <n v="7"/>
    <n v="7"/>
    <n v="7"/>
    <n v="0"/>
    <n v="0"/>
  </r>
  <r>
    <x v="47"/>
    <x v="8"/>
    <n v="3"/>
    <n v="2"/>
    <n v="1"/>
    <n v="1"/>
    <n v="0"/>
  </r>
  <r>
    <x v="47"/>
    <x v="13"/>
    <n v="2"/>
    <n v="2"/>
    <n v="1"/>
    <n v="1"/>
    <n v="0"/>
  </r>
  <r>
    <x v="47"/>
    <x v="2"/>
    <n v="6"/>
    <n v="6"/>
    <n v="6"/>
    <n v="0"/>
    <n v="0"/>
  </r>
  <r>
    <x v="48"/>
    <x v="13"/>
    <n v="4"/>
    <n v="4"/>
    <n v="4"/>
    <n v="0"/>
    <n v="0"/>
  </r>
  <r>
    <x v="48"/>
    <x v="4"/>
    <n v="74"/>
    <n v="72"/>
    <n v="65"/>
    <n v="7"/>
    <n v="0"/>
  </r>
  <r>
    <x v="48"/>
    <x v="10"/>
    <n v="9"/>
    <n v="6"/>
    <n v="5"/>
    <n v="1"/>
    <n v="0"/>
  </r>
  <r>
    <x v="48"/>
    <x v="8"/>
    <n v="5"/>
    <n v="5"/>
    <n v="5"/>
    <n v="0"/>
    <n v="0"/>
  </r>
  <r>
    <x v="48"/>
    <x v="2"/>
    <n v="37"/>
    <n v="37"/>
    <n v="35"/>
    <n v="2"/>
    <n v="0"/>
  </r>
  <r>
    <x v="48"/>
    <x v="1"/>
    <n v="10"/>
    <n v="10"/>
    <n v="10"/>
    <n v="0"/>
    <n v="0"/>
  </r>
  <r>
    <x v="48"/>
    <x v="5"/>
    <n v="60"/>
    <n v="60"/>
    <n v="54"/>
    <n v="6"/>
    <n v="0"/>
  </r>
  <r>
    <x v="48"/>
    <x v="9"/>
    <n v="1"/>
    <n v="0"/>
    <n v="0"/>
    <n v="0"/>
    <n v="0"/>
  </r>
  <r>
    <x v="48"/>
    <x v="0"/>
    <n v="22"/>
    <n v="22"/>
    <n v="14"/>
    <n v="8"/>
    <n v="0"/>
  </r>
  <r>
    <x v="48"/>
    <x v="3"/>
    <n v="73"/>
    <n v="71"/>
    <n v="65"/>
    <n v="6"/>
    <n v="0"/>
  </r>
  <r>
    <x v="48"/>
    <x v="7"/>
    <n v="24"/>
    <n v="22"/>
    <n v="21"/>
    <n v="1"/>
    <n v="0"/>
  </r>
  <r>
    <x v="49"/>
    <x v="3"/>
    <n v="105"/>
    <n v="95"/>
    <n v="89"/>
    <n v="6"/>
    <n v="1"/>
  </r>
  <r>
    <x v="49"/>
    <x v="0"/>
    <n v="36"/>
    <n v="35"/>
    <n v="30"/>
    <n v="5"/>
    <n v="0"/>
  </r>
  <r>
    <x v="49"/>
    <x v="9"/>
    <n v="6"/>
    <n v="6"/>
    <n v="5"/>
    <n v="1"/>
    <n v="0"/>
  </r>
  <r>
    <x v="49"/>
    <x v="10"/>
    <n v="1"/>
    <n v="1"/>
    <n v="1"/>
    <n v="0"/>
    <n v="0"/>
  </r>
  <r>
    <x v="49"/>
    <x v="8"/>
    <n v="13"/>
    <n v="11"/>
    <n v="10"/>
    <n v="1"/>
    <n v="0"/>
  </r>
  <r>
    <x v="49"/>
    <x v="6"/>
    <n v="33"/>
    <n v="32"/>
    <n v="27"/>
    <n v="5"/>
    <n v="0"/>
  </r>
  <r>
    <x v="49"/>
    <x v="7"/>
    <n v="9"/>
    <n v="9"/>
    <n v="8"/>
    <n v="1"/>
    <n v="0"/>
  </r>
  <r>
    <x v="49"/>
    <x v="2"/>
    <n v="33"/>
    <n v="33"/>
    <n v="24"/>
    <n v="9"/>
    <n v="0"/>
  </r>
  <r>
    <x v="49"/>
    <x v="1"/>
    <n v="37"/>
    <n v="37"/>
    <n v="37"/>
    <n v="0"/>
    <n v="0"/>
  </r>
  <r>
    <x v="49"/>
    <x v="4"/>
    <n v="96"/>
    <n v="93"/>
    <n v="84"/>
    <n v="9"/>
    <n v="0"/>
  </r>
  <r>
    <x v="49"/>
    <x v="5"/>
    <n v="87"/>
    <n v="86"/>
    <n v="72"/>
    <n v="14"/>
    <n v="0"/>
  </r>
  <r>
    <x v="50"/>
    <x v="0"/>
    <n v="31"/>
    <n v="31"/>
    <n v="26"/>
    <n v="5"/>
    <n v="0"/>
  </r>
  <r>
    <x v="50"/>
    <x v="4"/>
    <n v="67"/>
    <n v="63"/>
    <n v="40"/>
    <n v="23"/>
    <n v="2"/>
  </r>
  <r>
    <x v="50"/>
    <x v="3"/>
    <n v="85"/>
    <n v="80"/>
    <n v="61"/>
    <n v="19"/>
    <n v="1"/>
  </r>
  <r>
    <x v="50"/>
    <x v="10"/>
    <n v="1"/>
    <n v="1"/>
    <n v="1"/>
    <n v="0"/>
    <n v="0"/>
  </r>
  <r>
    <x v="50"/>
    <x v="2"/>
    <n v="57"/>
    <n v="56"/>
    <n v="48"/>
    <n v="8"/>
    <n v="0"/>
  </r>
  <r>
    <x v="50"/>
    <x v="8"/>
    <n v="16"/>
    <n v="15"/>
    <n v="9"/>
    <n v="6"/>
    <n v="1"/>
  </r>
  <r>
    <x v="50"/>
    <x v="9"/>
    <n v="1"/>
    <n v="1"/>
    <n v="1"/>
    <n v="0"/>
    <n v="0"/>
  </r>
  <r>
    <x v="50"/>
    <x v="6"/>
    <n v="3"/>
    <n v="3"/>
    <n v="2"/>
    <n v="1"/>
    <n v="0"/>
  </r>
  <r>
    <x v="50"/>
    <x v="7"/>
    <n v="13"/>
    <n v="10"/>
    <n v="10"/>
    <n v="0"/>
    <n v="0"/>
  </r>
  <r>
    <x v="50"/>
    <x v="1"/>
    <n v="13"/>
    <n v="12"/>
    <n v="12"/>
    <n v="0"/>
    <n v="0"/>
  </r>
  <r>
    <x v="50"/>
    <x v="5"/>
    <n v="42"/>
    <n v="42"/>
    <n v="33"/>
    <n v="9"/>
    <n v="0"/>
  </r>
  <r>
    <x v="51"/>
    <x v="3"/>
    <n v="4"/>
    <n v="4"/>
    <n v="3"/>
    <n v="1"/>
    <n v="0"/>
  </r>
  <r>
    <x v="51"/>
    <x v="9"/>
    <n v="1"/>
    <n v="0"/>
    <n v="0"/>
    <n v="0"/>
    <n v="0"/>
  </r>
  <r>
    <x v="51"/>
    <x v="2"/>
    <n v="2"/>
    <n v="2"/>
    <n v="2"/>
    <n v="0"/>
    <n v="0"/>
  </r>
  <r>
    <x v="51"/>
    <x v="4"/>
    <n v="4"/>
    <n v="4"/>
    <n v="4"/>
    <n v="0"/>
    <n v="0"/>
  </r>
  <r>
    <x v="52"/>
    <x v="4"/>
    <n v="41"/>
    <n v="40"/>
    <n v="34"/>
    <n v="6"/>
    <n v="0"/>
  </r>
  <r>
    <x v="52"/>
    <x v="3"/>
    <n v="34"/>
    <n v="32"/>
    <n v="24"/>
    <n v="8"/>
    <n v="0"/>
  </r>
  <r>
    <x v="52"/>
    <x v="0"/>
    <n v="3"/>
    <n v="3"/>
    <n v="1"/>
    <n v="2"/>
    <n v="0"/>
  </r>
  <r>
    <x v="52"/>
    <x v="5"/>
    <n v="17"/>
    <n v="17"/>
    <n v="16"/>
    <n v="1"/>
    <n v="0"/>
  </r>
  <r>
    <x v="52"/>
    <x v="6"/>
    <n v="2"/>
    <n v="2"/>
    <n v="0"/>
    <n v="2"/>
    <n v="0"/>
  </r>
  <r>
    <x v="52"/>
    <x v="9"/>
    <n v="5"/>
    <n v="5"/>
    <n v="4"/>
    <n v="1"/>
    <n v="0"/>
  </r>
  <r>
    <x v="52"/>
    <x v="7"/>
    <n v="1"/>
    <n v="0"/>
    <n v="0"/>
    <n v="0"/>
    <n v="0"/>
  </r>
  <r>
    <x v="52"/>
    <x v="2"/>
    <n v="12"/>
    <n v="12"/>
    <n v="10"/>
    <n v="2"/>
    <n v="0"/>
  </r>
  <r>
    <x v="52"/>
    <x v="1"/>
    <n v="1"/>
    <n v="1"/>
    <n v="1"/>
    <n v="0"/>
    <n v="0"/>
  </r>
  <r>
    <x v="52"/>
    <x v="8"/>
    <n v="8"/>
    <n v="8"/>
    <n v="7"/>
    <n v="1"/>
    <n v="0"/>
  </r>
  <r>
    <x v="53"/>
    <x v="10"/>
    <n v="7"/>
    <n v="6"/>
    <n v="6"/>
    <n v="0"/>
    <n v="0"/>
  </r>
  <r>
    <x v="53"/>
    <x v="1"/>
    <n v="12"/>
    <n v="12"/>
    <n v="12"/>
    <n v="0"/>
    <n v="0"/>
  </r>
  <r>
    <x v="53"/>
    <x v="3"/>
    <n v="57"/>
    <n v="57"/>
    <n v="47"/>
    <n v="10"/>
    <n v="0"/>
  </r>
  <r>
    <x v="53"/>
    <x v="2"/>
    <n v="44"/>
    <n v="44"/>
    <n v="37"/>
    <n v="7"/>
    <n v="0"/>
  </r>
  <r>
    <x v="53"/>
    <x v="7"/>
    <n v="37"/>
    <n v="37"/>
    <n v="35"/>
    <n v="2"/>
    <n v="0"/>
  </r>
  <r>
    <x v="53"/>
    <x v="0"/>
    <n v="44"/>
    <n v="44"/>
    <n v="40"/>
    <n v="4"/>
    <n v="0"/>
  </r>
  <r>
    <x v="53"/>
    <x v="4"/>
    <n v="54"/>
    <n v="54"/>
    <n v="51"/>
    <n v="3"/>
    <n v="0"/>
  </r>
  <r>
    <x v="53"/>
    <x v="8"/>
    <n v="22"/>
    <n v="21"/>
    <n v="20"/>
    <n v="1"/>
    <n v="0"/>
  </r>
  <r>
    <x v="53"/>
    <x v="6"/>
    <n v="5"/>
    <n v="4"/>
    <n v="4"/>
    <n v="0"/>
    <n v="0"/>
  </r>
  <r>
    <x v="53"/>
    <x v="5"/>
    <n v="89"/>
    <n v="89"/>
    <n v="60"/>
    <n v="29"/>
    <n v="0"/>
  </r>
  <r>
    <x v="53"/>
    <x v="9"/>
    <n v="16"/>
    <n v="16"/>
    <n v="15"/>
    <n v="1"/>
    <n v="0"/>
  </r>
  <r>
    <x v="54"/>
    <x v="2"/>
    <n v="18"/>
    <n v="17"/>
    <n v="14"/>
    <n v="3"/>
    <n v="0"/>
  </r>
  <r>
    <x v="54"/>
    <x v="3"/>
    <n v="30"/>
    <n v="29"/>
    <n v="17"/>
    <n v="12"/>
    <n v="0"/>
  </r>
  <r>
    <x v="54"/>
    <x v="8"/>
    <n v="7"/>
    <n v="7"/>
    <n v="6"/>
    <n v="1"/>
    <n v="0"/>
  </r>
  <r>
    <x v="54"/>
    <x v="4"/>
    <n v="45"/>
    <n v="43"/>
    <n v="33"/>
    <n v="10"/>
    <n v="1"/>
  </r>
  <r>
    <x v="54"/>
    <x v="1"/>
    <n v="14"/>
    <n v="14"/>
    <n v="14"/>
    <n v="0"/>
    <n v="0"/>
  </r>
  <r>
    <x v="54"/>
    <x v="5"/>
    <n v="43"/>
    <n v="43"/>
    <n v="31"/>
    <n v="12"/>
    <n v="0"/>
  </r>
  <r>
    <x v="54"/>
    <x v="0"/>
    <n v="12"/>
    <n v="12"/>
    <n v="5"/>
    <n v="7"/>
    <n v="0"/>
  </r>
  <r>
    <x v="54"/>
    <x v="9"/>
    <n v="2"/>
    <n v="2"/>
    <n v="1"/>
    <n v="1"/>
    <n v="0"/>
  </r>
  <r>
    <x v="54"/>
    <x v="7"/>
    <n v="3"/>
    <n v="3"/>
    <n v="3"/>
    <n v="0"/>
    <n v="0"/>
  </r>
  <r>
    <x v="55"/>
    <x v="2"/>
    <n v="12"/>
    <n v="12"/>
    <n v="7"/>
    <n v="5"/>
    <n v="0"/>
  </r>
  <r>
    <x v="55"/>
    <x v="0"/>
    <n v="4"/>
    <n v="4"/>
    <n v="4"/>
    <n v="0"/>
    <n v="0"/>
  </r>
  <r>
    <x v="55"/>
    <x v="4"/>
    <n v="35"/>
    <n v="35"/>
    <n v="20"/>
    <n v="15"/>
    <n v="0"/>
  </r>
  <r>
    <x v="55"/>
    <x v="10"/>
    <n v="2"/>
    <n v="2"/>
    <n v="2"/>
    <n v="0"/>
    <n v="0"/>
  </r>
  <r>
    <x v="55"/>
    <x v="5"/>
    <n v="6"/>
    <n v="5"/>
    <n v="5"/>
    <n v="0"/>
    <n v="0"/>
  </r>
  <r>
    <x v="55"/>
    <x v="6"/>
    <n v="1"/>
    <n v="0"/>
    <n v="0"/>
    <n v="0"/>
    <n v="0"/>
  </r>
  <r>
    <x v="55"/>
    <x v="3"/>
    <n v="21"/>
    <n v="18"/>
    <n v="10"/>
    <n v="8"/>
    <n v="0"/>
  </r>
  <r>
    <x v="55"/>
    <x v="8"/>
    <n v="1"/>
    <n v="1"/>
    <n v="1"/>
    <n v="0"/>
    <n v="0"/>
  </r>
  <r>
    <x v="55"/>
    <x v="9"/>
    <n v="1"/>
    <n v="1"/>
    <n v="1"/>
    <n v="0"/>
    <n v="0"/>
  </r>
  <r>
    <x v="56"/>
    <x v="3"/>
    <n v="23"/>
    <n v="23"/>
    <n v="18"/>
    <n v="5"/>
    <n v="0"/>
  </r>
  <r>
    <x v="56"/>
    <x v="0"/>
    <n v="12"/>
    <n v="12"/>
    <n v="9"/>
    <n v="3"/>
    <n v="0"/>
  </r>
  <r>
    <x v="56"/>
    <x v="8"/>
    <n v="5"/>
    <n v="4"/>
    <n v="4"/>
    <n v="0"/>
    <n v="0"/>
  </r>
  <r>
    <x v="56"/>
    <x v="5"/>
    <n v="16"/>
    <n v="16"/>
    <n v="16"/>
    <n v="0"/>
    <n v="0"/>
  </r>
  <r>
    <x v="56"/>
    <x v="2"/>
    <n v="22"/>
    <n v="22"/>
    <n v="21"/>
    <n v="1"/>
    <n v="0"/>
  </r>
  <r>
    <x v="56"/>
    <x v="9"/>
    <n v="3"/>
    <n v="3"/>
    <n v="3"/>
    <n v="0"/>
    <n v="0"/>
  </r>
  <r>
    <x v="56"/>
    <x v="4"/>
    <n v="10"/>
    <n v="9"/>
    <n v="7"/>
    <n v="2"/>
    <n v="0"/>
  </r>
  <r>
    <x v="57"/>
    <x v="4"/>
    <n v="5"/>
    <n v="5"/>
    <n v="2"/>
    <n v="3"/>
    <n v="0"/>
  </r>
  <r>
    <x v="57"/>
    <x v="11"/>
    <n v="1"/>
    <n v="1"/>
    <n v="1"/>
    <n v="0"/>
    <n v="0"/>
  </r>
  <r>
    <x v="57"/>
    <x v="2"/>
    <n v="15"/>
    <n v="14"/>
    <n v="6"/>
    <n v="8"/>
    <n v="0"/>
  </r>
  <r>
    <x v="57"/>
    <x v="3"/>
    <n v="38"/>
    <n v="35"/>
    <n v="25"/>
    <n v="10"/>
    <n v="0"/>
  </r>
  <r>
    <x v="57"/>
    <x v="0"/>
    <n v="6"/>
    <n v="6"/>
    <n v="3"/>
    <n v="3"/>
    <n v="0"/>
  </r>
  <r>
    <x v="57"/>
    <x v="9"/>
    <n v="1"/>
    <n v="1"/>
    <n v="1"/>
    <n v="0"/>
    <n v="0"/>
  </r>
  <r>
    <x v="57"/>
    <x v="1"/>
    <n v="3"/>
    <n v="3"/>
    <n v="3"/>
    <n v="0"/>
    <n v="0"/>
  </r>
  <r>
    <x v="57"/>
    <x v="5"/>
    <n v="6"/>
    <n v="6"/>
    <n v="4"/>
    <n v="2"/>
    <n v="0"/>
  </r>
  <r>
    <x v="57"/>
    <x v="7"/>
    <n v="4"/>
    <n v="3"/>
    <n v="3"/>
    <n v="0"/>
    <n v="0"/>
  </r>
  <r>
    <x v="57"/>
    <x v="8"/>
    <n v="1"/>
    <n v="1"/>
    <n v="1"/>
    <n v="0"/>
    <n v="0"/>
  </r>
  <r>
    <x v="58"/>
    <x v="4"/>
    <n v="35"/>
    <n v="34"/>
    <n v="33"/>
    <n v="1"/>
    <n v="0"/>
  </r>
  <r>
    <x v="58"/>
    <x v="2"/>
    <n v="10"/>
    <n v="10"/>
    <n v="10"/>
    <n v="0"/>
    <n v="0"/>
  </r>
  <r>
    <x v="58"/>
    <x v="1"/>
    <n v="1"/>
    <n v="1"/>
    <n v="1"/>
    <n v="0"/>
    <n v="0"/>
  </r>
  <r>
    <x v="58"/>
    <x v="7"/>
    <n v="1"/>
    <n v="0"/>
    <n v="0"/>
    <n v="0"/>
    <n v="0"/>
  </r>
  <r>
    <x v="58"/>
    <x v="5"/>
    <n v="25"/>
    <n v="25"/>
    <n v="24"/>
    <n v="1"/>
    <n v="0"/>
  </r>
  <r>
    <x v="58"/>
    <x v="0"/>
    <n v="1"/>
    <n v="1"/>
    <n v="1"/>
    <n v="0"/>
    <n v="0"/>
  </r>
  <r>
    <x v="58"/>
    <x v="3"/>
    <n v="16"/>
    <n v="15"/>
    <n v="14"/>
    <n v="1"/>
    <n v="1"/>
  </r>
  <r>
    <x v="59"/>
    <x v="4"/>
    <n v="11"/>
    <n v="11"/>
    <n v="11"/>
    <n v="0"/>
    <n v="0"/>
  </r>
  <r>
    <x v="59"/>
    <x v="2"/>
    <n v="1"/>
    <n v="1"/>
    <n v="1"/>
    <n v="0"/>
    <n v="0"/>
  </r>
  <r>
    <x v="59"/>
    <x v="1"/>
    <n v="1"/>
    <n v="1"/>
    <n v="1"/>
    <n v="0"/>
    <n v="0"/>
  </r>
  <r>
    <x v="59"/>
    <x v="5"/>
    <n v="11"/>
    <n v="11"/>
    <n v="11"/>
    <n v="0"/>
    <n v="0"/>
  </r>
  <r>
    <x v="59"/>
    <x v="8"/>
    <n v="1"/>
    <n v="1"/>
    <n v="1"/>
    <n v="0"/>
    <n v="0"/>
  </r>
  <r>
    <x v="59"/>
    <x v="3"/>
    <n v="6"/>
    <n v="5"/>
    <n v="5"/>
    <n v="0"/>
    <n v="0"/>
  </r>
  <r>
    <x v="60"/>
    <x v="0"/>
    <n v="12"/>
    <n v="12"/>
    <n v="8"/>
    <n v="4"/>
    <n v="0"/>
  </r>
  <r>
    <x v="60"/>
    <x v="3"/>
    <n v="21"/>
    <n v="16"/>
    <n v="14"/>
    <n v="2"/>
    <n v="0"/>
  </r>
  <r>
    <x v="60"/>
    <x v="4"/>
    <n v="26"/>
    <n v="26"/>
    <n v="23"/>
    <n v="3"/>
    <n v="0"/>
  </r>
  <r>
    <x v="60"/>
    <x v="1"/>
    <n v="7"/>
    <n v="7"/>
    <n v="7"/>
    <n v="0"/>
    <n v="0"/>
  </r>
  <r>
    <x v="60"/>
    <x v="5"/>
    <n v="16"/>
    <n v="13"/>
    <n v="11"/>
    <n v="2"/>
    <n v="0"/>
  </r>
  <r>
    <x v="60"/>
    <x v="2"/>
    <n v="10"/>
    <n v="10"/>
    <n v="9"/>
    <n v="1"/>
    <n v="0"/>
  </r>
  <r>
    <x v="60"/>
    <x v="8"/>
    <n v="3"/>
    <n v="3"/>
    <n v="3"/>
    <n v="0"/>
    <n v="0"/>
  </r>
  <r>
    <x v="60"/>
    <x v="7"/>
    <n v="6"/>
    <n v="6"/>
    <n v="5"/>
    <n v="1"/>
    <n v="0"/>
  </r>
  <r>
    <x v="60"/>
    <x v="9"/>
    <n v="3"/>
    <n v="3"/>
    <n v="3"/>
    <n v="0"/>
    <n v="0"/>
  </r>
  <r>
    <x v="60"/>
    <x v="6"/>
    <n v="1"/>
    <n v="1"/>
    <n v="1"/>
    <n v="0"/>
    <n v="0"/>
  </r>
  <r>
    <x v="61"/>
    <x v="3"/>
    <n v="8"/>
    <n v="8"/>
    <n v="7"/>
    <n v="1"/>
    <n v="0"/>
  </r>
  <r>
    <x v="61"/>
    <x v="4"/>
    <n v="11"/>
    <n v="11"/>
    <n v="9"/>
    <n v="2"/>
    <n v="0"/>
  </r>
  <r>
    <x v="61"/>
    <x v="2"/>
    <n v="5"/>
    <n v="5"/>
    <n v="5"/>
    <n v="0"/>
    <n v="0"/>
  </r>
  <r>
    <x v="61"/>
    <x v="5"/>
    <n v="14"/>
    <n v="14"/>
    <n v="12"/>
    <n v="2"/>
    <n v="0"/>
  </r>
  <r>
    <x v="61"/>
    <x v="1"/>
    <n v="3"/>
    <n v="3"/>
    <n v="3"/>
    <n v="0"/>
    <n v="0"/>
  </r>
  <r>
    <x v="62"/>
    <x v="4"/>
    <n v="14"/>
    <n v="14"/>
    <n v="12"/>
    <n v="2"/>
    <n v="0"/>
  </r>
  <r>
    <x v="62"/>
    <x v="3"/>
    <n v="38"/>
    <n v="36"/>
    <n v="28"/>
    <n v="8"/>
    <n v="0"/>
  </r>
  <r>
    <x v="62"/>
    <x v="0"/>
    <n v="8"/>
    <n v="8"/>
    <n v="8"/>
    <n v="0"/>
    <n v="0"/>
  </r>
  <r>
    <x v="62"/>
    <x v="10"/>
    <n v="3"/>
    <n v="3"/>
    <n v="3"/>
    <n v="0"/>
    <n v="0"/>
  </r>
  <r>
    <x v="62"/>
    <x v="2"/>
    <n v="18"/>
    <n v="17"/>
    <n v="13"/>
    <n v="4"/>
    <n v="0"/>
  </r>
  <r>
    <x v="62"/>
    <x v="1"/>
    <n v="4"/>
    <n v="4"/>
    <n v="4"/>
    <n v="0"/>
    <n v="0"/>
  </r>
  <r>
    <x v="62"/>
    <x v="5"/>
    <n v="15"/>
    <n v="15"/>
    <n v="14"/>
    <n v="1"/>
    <n v="0"/>
  </r>
  <r>
    <x v="63"/>
    <x v="2"/>
    <n v="59"/>
    <n v="56"/>
    <n v="51"/>
    <n v="5"/>
    <n v="1"/>
  </r>
  <r>
    <x v="63"/>
    <x v="4"/>
    <n v="27"/>
    <n v="27"/>
    <n v="23"/>
    <n v="4"/>
    <n v="0"/>
  </r>
  <r>
    <x v="63"/>
    <x v="6"/>
    <n v="2"/>
    <n v="2"/>
    <n v="2"/>
    <n v="0"/>
    <n v="0"/>
  </r>
  <r>
    <x v="63"/>
    <x v="9"/>
    <n v="2"/>
    <n v="2"/>
    <n v="2"/>
    <n v="0"/>
    <n v="0"/>
  </r>
  <r>
    <x v="63"/>
    <x v="5"/>
    <n v="46"/>
    <n v="44"/>
    <n v="40"/>
    <n v="4"/>
    <n v="0"/>
  </r>
  <r>
    <x v="63"/>
    <x v="7"/>
    <n v="23"/>
    <n v="23"/>
    <n v="19"/>
    <n v="4"/>
    <n v="0"/>
  </r>
  <r>
    <x v="63"/>
    <x v="1"/>
    <n v="2"/>
    <n v="2"/>
    <n v="2"/>
    <n v="0"/>
    <n v="0"/>
  </r>
  <r>
    <x v="63"/>
    <x v="8"/>
    <n v="8"/>
    <n v="8"/>
    <n v="7"/>
    <n v="1"/>
    <n v="0"/>
  </r>
  <r>
    <x v="63"/>
    <x v="10"/>
    <n v="3"/>
    <n v="3"/>
    <n v="3"/>
    <n v="0"/>
    <n v="0"/>
  </r>
  <r>
    <x v="63"/>
    <x v="3"/>
    <n v="86"/>
    <n v="79"/>
    <n v="71"/>
    <n v="8"/>
    <n v="0"/>
  </r>
  <r>
    <x v="63"/>
    <x v="0"/>
    <n v="25"/>
    <n v="25"/>
    <n v="17"/>
    <n v="8"/>
    <n v="0"/>
  </r>
  <r>
    <x v="64"/>
    <x v="4"/>
    <n v="23"/>
    <n v="23"/>
    <n v="20"/>
    <n v="3"/>
    <n v="0"/>
  </r>
  <r>
    <x v="64"/>
    <x v="2"/>
    <n v="28"/>
    <n v="25"/>
    <n v="23"/>
    <n v="2"/>
    <n v="0"/>
  </r>
  <r>
    <x v="64"/>
    <x v="1"/>
    <n v="8"/>
    <n v="8"/>
    <n v="8"/>
    <n v="0"/>
    <n v="0"/>
  </r>
  <r>
    <x v="64"/>
    <x v="10"/>
    <n v="4"/>
    <n v="4"/>
    <n v="3"/>
    <n v="1"/>
    <n v="0"/>
  </r>
  <r>
    <x v="64"/>
    <x v="0"/>
    <n v="14"/>
    <n v="12"/>
    <n v="9"/>
    <n v="3"/>
    <n v="0"/>
  </r>
  <r>
    <x v="64"/>
    <x v="6"/>
    <n v="3"/>
    <n v="3"/>
    <n v="3"/>
    <n v="0"/>
    <n v="0"/>
  </r>
  <r>
    <x v="64"/>
    <x v="9"/>
    <n v="6"/>
    <n v="5"/>
    <n v="5"/>
    <n v="0"/>
    <n v="0"/>
  </r>
  <r>
    <x v="64"/>
    <x v="5"/>
    <n v="29"/>
    <n v="28"/>
    <n v="26"/>
    <n v="2"/>
    <n v="0"/>
  </r>
  <r>
    <x v="64"/>
    <x v="7"/>
    <n v="7"/>
    <n v="6"/>
    <n v="5"/>
    <n v="1"/>
    <n v="0"/>
  </r>
  <r>
    <x v="64"/>
    <x v="3"/>
    <n v="53"/>
    <n v="47"/>
    <n v="42"/>
    <n v="5"/>
    <n v="0"/>
  </r>
  <r>
    <x v="64"/>
    <x v="8"/>
    <n v="7"/>
    <n v="6"/>
    <n v="6"/>
    <n v="0"/>
    <n v="0"/>
  </r>
  <r>
    <x v="65"/>
    <x v="2"/>
    <n v="11"/>
    <n v="7"/>
    <n v="7"/>
    <n v="0"/>
    <n v="0"/>
  </r>
  <r>
    <x v="65"/>
    <x v="4"/>
    <n v="53"/>
    <n v="41"/>
    <n v="41"/>
    <n v="0"/>
    <n v="0"/>
  </r>
  <r>
    <x v="65"/>
    <x v="3"/>
    <n v="17"/>
    <n v="15"/>
    <n v="13"/>
    <n v="2"/>
    <n v="0"/>
  </r>
  <r>
    <x v="65"/>
    <x v="0"/>
    <n v="18"/>
    <n v="14"/>
    <n v="13"/>
    <n v="1"/>
    <n v="0"/>
  </r>
  <r>
    <x v="65"/>
    <x v="10"/>
    <n v="3"/>
    <n v="2"/>
    <n v="2"/>
    <n v="0"/>
    <n v="0"/>
  </r>
  <r>
    <x v="65"/>
    <x v="6"/>
    <n v="2"/>
    <n v="1"/>
    <n v="1"/>
    <n v="0"/>
    <n v="0"/>
  </r>
  <r>
    <x v="65"/>
    <x v="8"/>
    <n v="8"/>
    <n v="4"/>
    <n v="2"/>
    <n v="2"/>
    <n v="0"/>
  </r>
  <r>
    <x v="65"/>
    <x v="5"/>
    <n v="46"/>
    <n v="29"/>
    <n v="28"/>
    <n v="1"/>
    <n v="0"/>
  </r>
  <r>
    <x v="65"/>
    <x v="7"/>
    <n v="8"/>
    <n v="6"/>
    <n v="6"/>
    <n v="0"/>
    <n v="0"/>
  </r>
  <r>
    <x v="65"/>
    <x v="1"/>
    <n v="1"/>
    <n v="1"/>
    <n v="1"/>
    <n v="0"/>
    <n v="0"/>
  </r>
  <r>
    <x v="65"/>
    <x v="9"/>
    <n v="4"/>
    <n v="2"/>
    <n v="2"/>
    <n v="0"/>
    <n v="0"/>
  </r>
  <r>
    <x v="66"/>
    <x v="0"/>
    <n v="17"/>
    <n v="11"/>
    <n v="9"/>
    <n v="2"/>
    <n v="0"/>
  </r>
  <r>
    <x v="66"/>
    <x v="4"/>
    <n v="91"/>
    <n v="77"/>
    <n v="65"/>
    <n v="12"/>
    <n v="1"/>
  </r>
  <r>
    <x v="66"/>
    <x v="3"/>
    <n v="47"/>
    <n v="45"/>
    <n v="41"/>
    <n v="4"/>
    <n v="0"/>
  </r>
  <r>
    <x v="66"/>
    <x v="2"/>
    <n v="44"/>
    <n v="36"/>
    <n v="26"/>
    <n v="10"/>
    <n v="0"/>
  </r>
  <r>
    <x v="66"/>
    <x v="1"/>
    <n v="73"/>
    <n v="67"/>
    <n v="66"/>
    <n v="1"/>
    <n v="0"/>
  </r>
  <r>
    <x v="66"/>
    <x v="5"/>
    <n v="66"/>
    <n v="56"/>
    <n v="52"/>
    <n v="4"/>
    <n v="0"/>
  </r>
  <r>
    <x v="66"/>
    <x v="8"/>
    <n v="2"/>
    <n v="1"/>
    <n v="1"/>
    <n v="0"/>
    <n v="0"/>
  </r>
  <r>
    <x v="66"/>
    <x v="10"/>
    <n v="1"/>
    <n v="1"/>
    <n v="1"/>
    <n v="0"/>
    <n v="0"/>
  </r>
  <r>
    <x v="66"/>
    <x v="7"/>
    <n v="5"/>
    <n v="4"/>
    <n v="4"/>
    <n v="0"/>
    <n v="0"/>
  </r>
  <r>
    <x v="67"/>
    <x v="3"/>
    <n v="17"/>
    <n v="14"/>
    <n v="12"/>
    <n v="2"/>
    <n v="0"/>
  </r>
  <r>
    <x v="67"/>
    <x v="4"/>
    <n v="22"/>
    <n v="19"/>
    <n v="15"/>
    <n v="4"/>
    <n v="0"/>
  </r>
  <r>
    <x v="67"/>
    <x v="0"/>
    <n v="1"/>
    <n v="1"/>
    <n v="1"/>
    <n v="0"/>
    <n v="0"/>
  </r>
  <r>
    <x v="67"/>
    <x v="1"/>
    <n v="1"/>
    <n v="1"/>
    <n v="1"/>
    <n v="0"/>
    <n v="0"/>
  </r>
  <r>
    <x v="67"/>
    <x v="5"/>
    <n v="21"/>
    <n v="21"/>
    <n v="16"/>
    <n v="5"/>
    <n v="0"/>
  </r>
  <r>
    <x v="67"/>
    <x v="2"/>
    <n v="10"/>
    <n v="10"/>
    <n v="8"/>
    <n v="2"/>
    <n v="0"/>
  </r>
  <r>
    <x v="67"/>
    <x v="10"/>
    <n v="1"/>
    <n v="1"/>
    <n v="0"/>
    <n v="1"/>
    <n v="0"/>
  </r>
  <r>
    <x v="67"/>
    <x v="7"/>
    <n v="4"/>
    <n v="4"/>
    <n v="4"/>
    <n v="0"/>
    <n v="0"/>
  </r>
  <r>
    <x v="68"/>
    <x v="2"/>
    <n v="37"/>
    <n v="37"/>
    <n v="30"/>
    <n v="7"/>
    <n v="0"/>
  </r>
  <r>
    <x v="68"/>
    <x v="10"/>
    <n v="1"/>
    <n v="1"/>
    <n v="1"/>
    <n v="0"/>
    <n v="0"/>
  </r>
  <r>
    <x v="68"/>
    <x v="7"/>
    <n v="5"/>
    <n v="4"/>
    <n v="3"/>
    <n v="1"/>
    <n v="0"/>
  </r>
  <r>
    <x v="68"/>
    <x v="8"/>
    <n v="8"/>
    <n v="8"/>
    <n v="8"/>
    <n v="0"/>
    <n v="0"/>
  </r>
  <r>
    <x v="68"/>
    <x v="4"/>
    <n v="31"/>
    <n v="26"/>
    <n v="25"/>
    <n v="1"/>
    <n v="0"/>
  </r>
  <r>
    <x v="68"/>
    <x v="5"/>
    <n v="30"/>
    <n v="30"/>
    <n v="28"/>
    <n v="2"/>
    <n v="0"/>
  </r>
  <r>
    <x v="68"/>
    <x v="0"/>
    <n v="9"/>
    <n v="9"/>
    <n v="7"/>
    <n v="2"/>
    <n v="0"/>
  </r>
  <r>
    <x v="68"/>
    <x v="1"/>
    <n v="4"/>
    <n v="4"/>
    <n v="4"/>
    <n v="0"/>
    <n v="0"/>
  </r>
  <r>
    <x v="68"/>
    <x v="3"/>
    <n v="27"/>
    <n v="25"/>
    <n v="22"/>
    <n v="3"/>
    <n v="0"/>
  </r>
  <r>
    <x v="69"/>
    <x v="14"/>
    <n v="3"/>
    <n v="0"/>
    <n v="0"/>
    <n v="0"/>
    <n v="0"/>
  </r>
  <r>
    <x v="69"/>
    <x v="3"/>
    <n v="28"/>
    <n v="27"/>
    <n v="19"/>
    <n v="8"/>
    <n v="0"/>
  </r>
  <r>
    <x v="69"/>
    <x v="2"/>
    <n v="14"/>
    <n v="14"/>
    <n v="13"/>
    <n v="1"/>
    <n v="0"/>
  </r>
  <r>
    <x v="69"/>
    <x v="7"/>
    <n v="8"/>
    <n v="6"/>
    <n v="6"/>
    <n v="0"/>
    <n v="0"/>
  </r>
  <r>
    <x v="69"/>
    <x v="8"/>
    <n v="8"/>
    <n v="6"/>
    <n v="1"/>
    <n v="5"/>
    <n v="0"/>
  </r>
  <r>
    <x v="69"/>
    <x v="9"/>
    <n v="4"/>
    <n v="4"/>
    <n v="2"/>
    <n v="2"/>
    <n v="0"/>
  </r>
  <r>
    <x v="69"/>
    <x v="6"/>
    <n v="2"/>
    <n v="2"/>
    <n v="2"/>
    <n v="0"/>
    <n v="0"/>
  </r>
  <r>
    <x v="69"/>
    <x v="4"/>
    <n v="18"/>
    <n v="18"/>
    <n v="15"/>
    <n v="3"/>
    <n v="0"/>
  </r>
  <r>
    <x v="69"/>
    <x v="0"/>
    <n v="11"/>
    <n v="11"/>
    <n v="6"/>
    <n v="5"/>
    <n v="0"/>
  </r>
  <r>
    <x v="69"/>
    <x v="1"/>
    <n v="8"/>
    <n v="6"/>
    <n v="6"/>
    <n v="0"/>
    <n v="0"/>
  </r>
  <r>
    <x v="69"/>
    <x v="5"/>
    <n v="18"/>
    <n v="18"/>
    <n v="17"/>
    <n v="1"/>
    <n v="0"/>
  </r>
  <r>
    <x v="70"/>
    <x v="0"/>
    <n v="17"/>
    <n v="16"/>
    <n v="14"/>
    <n v="2"/>
    <n v="0"/>
  </r>
  <r>
    <x v="70"/>
    <x v="4"/>
    <n v="65"/>
    <n v="65"/>
    <n v="59"/>
    <n v="6"/>
    <n v="0"/>
  </r>
  <r>
    <x v="70"/>
    <x v="1"/>
    <n v="5"/>
    <n v="5"/>
    <n v="5"/>
    <n v="0"/>
    <n v="0"/>
  </r>
  <r>
    <x v="70"/>
    <x v="10"/>
    <n v="4"/>
    <n v="4"/>
    <n v="4"/>
    <n v="0"/>
    <n v="0"/>
  </r>
  <r>
    <x v="70"/>
    <x v="5"/>
    <n v="45"/>
    <n v="42"/>
    <n v="36"/>
    <n v="6"/>
    <n v="0"/>
  </r>
  <r>
    <x v="70"/>
    <x v="8"/>
    <n v="9"/>
    <n v="9"/>
    <n v="9"/>
    <n v="0"/>
    <n v="0"/>
  </r>
  <r>
    <x v="70"/>
    <x v="9"/>
    <n v="5"/>
    <n v="4"/>
    <n v="4"/>
    <n v="0"/>
    <n v="0"/>
  </r>
  <r>
    <x v="70"/>
    <x v="7"/>
    <n v="7"/>
    <n v="7"/>
    <n v="7"/>
    <n v="0"/>
    <n v="0"/>
  </r>
  <r>
    <x v="70"/>
    <x v="2"/>
    <n v="28"/>
    <n v="28"/>
    <n v="27"/>
    <n v="1"/>
    <n v="0"/>
  </r>
  <r>
    <x v="70"/>
    <x v="3"/>
    <n v="55"/>
    <n v="45"/>
    <n v="39"/>
    <n v="6"/>
    <n v="0"/>
  </r>
  <r>
    <x v="70"/>
    <x v="6"/>
    <n v="13"/>
    <n v="12"/>
    <n v="6"/>
    <n v="6"/>
    <n v="0"/>
  </r>
  <r>
    <x v="71"/>
    <x v="3"/>
    <n v="28"/>
    <n v="23"/>
    <n v="23"/>
    <n v="0"/>
    <n v="0"/>
  </r>
  <r>
    <x v="71"/>
    <x v="4"/>
    <n v="21"/>
    <n v="16"/>
    <n v="13"/>
    <n v="3"/>
    <n v="0"/>
  </r>
  <r>
    <x v="71"/>
    <x v="0"/>
    <n v="5"/>
    <n v="5"/>
    <n v="5"/>
    <n v="0"/>
    <n v="0"/>
  </r>
  <r>
    <x v="71"/>
    <x v="8"/>
    <n v="5"/>
    <n v="4"/>
    <n v="4"/>
    <n v="0"/>
    <n v="0"/>
  </r>
  <r>
    <x v="71"/>
    <x v="7"/>
    <n v="6"/>
    <n v="6"/>
    <n v="5"/>
    <n v="1"/>
    <n v="0"/>
  </r>
  <r>
    <x v="71"/>
    <x v="1"/>
    <n v="2"/>
    <n v="2"/>
    <n v="2"/>
    <n v="0"/>
    <n v="0"/>
  </r>
  <r>
    <x v="71"/>
    <x v="5"/>
    <n v="13"/>
    <n v="13"/>
    <n v="10"/>
    <n v="3"/>
    <n v="0"/>
  </r>
  <r>
    <x v="71"/>
    <x v="2"/>
    <n v="14"/>
    <n v="13"/>
    <n v="10"/>
    <n v="3"/>
    <n v="0"/>
  </r>
  <r>
    <x v="71"/>
    <x v="9"/>
    <n v="3"/>
    <n v="3"/>
    <n v="3"/>
    <n v="0"/>
    <n v="0"/>
  </r>
  <r>
    <x v="72"/>
    <x v="4"/>
    <n v="28"/>
    <n v="28"/>
    <n v="27"/>
    <n v="1"/>
    <n v="0"/>
  </r>
  <r>
    <x v="72"/>
    <x v="3"/>
    <n v="19"/>
    <n v="18"/>
    <n v="15"/>
    <n v="3"/>
    <n v="0"/>
  </r>
  <r>
    <x v="72"/>
    <x v="8"/>
    <n v="4"/>
    <n v="4"/>
    <n v="4"/>
    <n v="0"/>
    <n v="0"/>
  </r>
  <r>
    <x v="72"/>
    <x v="9"/>
    <n v="2"/>
    <n v="2"/>
    <n v="2"/>
    <n v="0"/>
    <n v="0"/>
  </r>
  <r>
    <x v="72"/>
    <x v="5"/>
    <n v="9"/>
    <n v="9"/>
    <n v="9"/>
    <n v="0"/>
    <n v="0"/>
  </r>
  <r>
    <x v="72"/>
    <x v="10"/>
    <n v="3"/>
    <n v="3"/>
    <n v="3"/>
    <n v="0"/>
    <n v="0"/>
  </r>
  <r>
    <x v="72"/>
    <x v="1"/>
    <n v="4"/>
    <n v="4"/>
    <n v="4"/>
    <n v="0"/>
    <n v="0"/>
  </r>
  <r>
    <x v="72"/>
    <x v="0"/>
    <n v="7"/>
    <n v="7"/>
    <n v="7"/>
    <n v="0"/>
    <n v="0"/>
  </r>
  <r>
    <x v="72"/>
    <x v="2"/>
    <n v="8"/>
    <n v="8"/>
    <n v="8"/>
    <n v="0"/>
    <n v="0"/>
  </r>
  <r>
    <x v="72"/>
    <x v="7"/>
    <n v="5"/>
    <n v="4"/>
    <n v="4"/>
    <n v="0"/>
    <n v="0"/>
  </r>
  <r>
    <x v="73"/>
    <x v="4"/>
    <n v="8"/>
    <n v="8"/>
    <n v="6"/>
    <n v="2"/>
    <n v="0"/>
  </r>
  <r>
    <x v="73"/>
    <x v="3"/>
    <n v="34"/>
    <n v="25"/>
    <n v="13"/>
    <n v="12"/>
    <n v="1"/>
  </r>
  <r>
    <x v="73"/>
    <x v="5"/>
    <n v="10"/>
    <n v="10"/>
    <n v="10"/>
    <n v="0"/>
    <n v="0"/>
  </r>
  <r>
    <x v="73"/>
    <x v="0"/>
    <n v="3"/>
    <n v="3"/>
    <n v="3"/>
    <n v="0"/>
    <n v="0"/>
  </r>
  <r>
    <x v="73"/>
    <x v="8"/>
    <n v="4"/>
    <n v="2"/>
    <n v="2"/>
    <n v="0"/>
    <n v="0"/>
  </r>
  <r>
    <x v="73"/>
    <x v="6"/>
    <n v="1"/>
    <n v="0"/>
    <n v="0"/>
    <n v="0"/>
    <n v="0"/>
  </r>
  <r>
    <x v="73"/>
    <x v="1"/>
    <n v="5"/>
    <n v="3"/>
    <n v="3"/>
    <n v="0"/>
    <n v="0"/>
  </r>
  <r>
    <x v="73"/>
    <x v="7"/>
    <n v="3"/>
    <n v="2"/>
    <n v="2"/>
    <n v="0"/>
    <n v="0"/>
  </r>
  <r>
    <x v="73"/>
    <x v="2"/>
    <n v="11"/>
    <n v="10"/>
    <n v="8"/>
    <n v="2"/>
    <n v="0"/>
  </r>
  <r>
    <x v="74"/>
    <x v="3"/>
    <n v="65"/>
    <n v="63"/>
    <n v="55"/>
    <n v="8"/>
    <n v="0"/>
  </r>
  <r>
    <x v="74"/>
    <x v="0"/>
    <n v="43"/>
    <n v="40"/>
    <n v="33"/>
    <n v="7"/>
    <n v="0"/>
  </r>
  <r>
    <x v="74"/>
    <x v="4"/>
    <n v="54"/>
    <n v="53"/>
    <n v="35"/>
    <n v="18"/>
    <n v="1"/>
  </r>
  <r>
    <x v="74"/>
    <x v="2"/>
    <n v="41"/>
    <n v="40"/>
    <n v="30"/>
    <n v="10"/>
    <n v="0"/>
  </r>
  <r>
    <x v="74"/>
    <x v="5"/>
    <n v="49"/>
    <n v="49"/>
    <n v="39"/>
    <n v="10"/>
    <n v="0"/>
  </r>
  <r>
    <x v="74"/>
    <x v="1"/>
    <n v="5"/>
    <n v="5"/>
    <n v="5"/>
    <n v="0"/>
    <n v="0"/>
  </r>
  <r>
    <x v="74"/>
    <x v="10"/>
    <n v="6"/>
    <n v="5"/>
    <n v="5"/>
    <n v="0"/>
    <n v="0"/>
  </r>
  <r>
    <x v="74"/>
    <x v="8"/>
    <n v="33"/>
    <n v="32"/>
    <n v="18"/>
    <n v="14"/>
    <n v="0"/>
  </r>
  <r>
    <x v="74"/>
    <x v="6"/>
    <n v="7"/>
    <n v="6"/>
    <n v="5"/>
    <n v="1"/>
    <n v="0"/>
  </r>
  <r>
    <x v="74"/>
    <x v="9"/>
    <n v="18"/>
    <n v="18"/>
    <n v="14"/>
    <n v="4"/>
    <n v="0"/>
  </r>
  <r>
    <x v="74"/>
    <x v="7"/>
    <n v="29"/>
    <n v="21"/>
    <n v="21"/>
    <n v="0"/>
    <n v="0"/>
  </r>
  <r>
    <x v="75"/>
    <x v="0"/>
    <n v="2"/>
    <n v="1"/>
    <n v="0"/>
    <n v="1"/>
    <n v="0"/>
  </r>
  <r>
    <x v="75"/>
    <x v="4"/>
    <n v="7"/>
    <n v="7"/>
    <n v="5"/>
    <n v="2"/>
    <n v="0"/>
  </r>
  <r>
    <x v="75"/>
    <x v="2"/>
    <n v="7"/>
    <n v="7"/>
    <n v="6"/>
    <n v="1"/>
    <n v="0"/>
  </r>
  <r>
    <x v="75"/>
    <x v="3"/>
    <n v="13"/>
    <n v="13"/>
    <n v="10"/>
    <n v="3"/>
    <n v="0"/>
  </r>
  <r>
    <x v="75"/>
    <x v="1"/>
    <n v="1"/>
    <n v="0"/>
    <n v="0"/>
    <n v="0"/>
    <n v="0"/>
  </r>
  <r>
    <x v="75"/>
    <x v="5"/>
    <n v="4"/>
    <n v="4"/>
    <n v="4"/>
    <n v="0"/>
    <n v="0"/>
  </r>
  <r>
    <x v="76"/>
    <x v="6"/>
    <n v="1"/>
    <n v="1"/>
    <n v="1"/>
    <n v="0"/>
    <n v="0"/>
  </r>
  <r>
    <x v="76"/>
    <x v="3"/>
    <n v="25"/>
    <n v="24"/>
    <n v="21"/>
    <n v="3"/>
    <n v="1"/>
  </r>
  <r>
    <x v="76"/>
    <x v="2"/>
    <n v="21"/>
    <n v="21"/>
    <n v="20"/>
    <n v="1"/>
    <n v="0"/>
  </r>
  <r>
    <x v="76"/>
    <x v="5"/>
    <n v="49"/>
    <n v="49"/>
    <n v="39"/>
    <n v="10"/>
    <n v="0"/>
  </r>
  <r>
    <x v="76"/>
    <x v="1"/>
    <n v="9"/>
    <n v="8"/>
    <n v="8"/>
    <n v="0"/>
    <n v="1"/>
  </r>
  <r>
    <x v="76"/>
    <x v="8"/>
    <n v="14"/>
    <n v="13"/>
    <n v="12"/>
    <n v="1"/>
    <n v="1"/>
  </r>
  <r>
    <x v="76"/>
    <x v="0"/>
    <n v="4"/>
    <n v="4"/>
    <n v="4"/>
    <n v="0"/>
    <n v="0"/>
  </r>
  <r>
    <x v="76"/>
    <x v="4"/>
    <n v="38"/>
    <n v="37"/>
    <n v="35"/>
    <n v="2"/>
    <n v="0"/>
  </r>
  <r>
    <x v="76"/>
    <x v="10"/>
    <n v="2"/>
    <n v="2"/>
    <n v="2"/>
    <n v="0"/>
    <n v="0"/>
  </r>
  <r>
    <x v="77"/>
    <x v="3"/>
    <n v="35"/>
    <n v="32"/>
    <n v="21"/>
    <n v="11"/>
    <n v="0"/>
  </r>
  <r>
    <x v="77"/>
    <x v="10"/>
    <n v="3"/>
    <n v="3"/>
    <n v="2"/>
    <n v="1"/>
    <n v="0"/>
  </r>
  <r>
    <x v="77"/>
    <x v="1"/>
    <n v="7"/>
    <n v="7"/>
    <n v="6"/>
    <n v="1"/>
    <n v="0"/>
  </r>
  <r>
    <x v="77"/>
    <x v="8"/>
    <n v="2"/>
    <n v="2"/>
    <n v="1"/>
    <n v="1"/>
    <n v="0"/>
  </r>
  <r>
    <x v="77"/>
    <x v="0"/>
    <n v="1"/>
    <n v="1"/>
    <n v="0"/>
    <n v="1"/>
    <n v="0"/>
  </r>
  <r>
    <x v="77"/>
    <x v="2"/>
    <n v="25"/>
    <n v="24"/>
    <n v="21"/>
    <n v="3"/>
    <n v="0"/>
  </r>
  <r>
    <x v="77"/>
    <x v="4"/>
    <n v="16"/>
    <n v="13"/>
    <n v="12"/>
    <n v="1"/>
    <n v="0"/>
  </r>
  <r>
    <x v="77"/>
    <x v="5"/>
    <n v="18"/>
    <n v="18"/>
    <n v="17"/>
    <n v="1"/>
    <n v="0"/>
  </r>
  <r>
    <x v="78"/>
    <x v="2"/>
    <n v="3"/>
    <n v="3"/>
    <n v="3"/>
    <n v="0"/>
    <n v="0"/>
  </r>
  <r>
    <x v="78"/>
    <x v="3"/>
    <n v="4"/>
    <n v="3"/>
    <n v="3"/>
    <n v="0"/>
    <n v="1"/>
  </r>
  <r>
    <x v="78"/>
    <x v="4"/>
    <n v="7"/>
    <n v="7"/>
    <n v="5"/>
    <n v="2"/>
    <n v="0"/>
  </r>
  <r>
    <x v="78"/>
    <x v="1"/>
    <n v="2"/>
    <n v="2"/>
    <n v="2"/>
    <n v="0"/>
    <n v="0"/>
  </r>
  <r>
    <x v="78"/>
    <x v="5"/>
    <n v="4"/>
    <n v="4"/>
    <n v="4"/>
    <n v="0"/>
    <n v="0"/>
  </r>
  <r>
    <x v="79"/>
    <x v="4"/>
    <n v="25"/>
    <n v="23"/>
    <n v="15"/>
    <n v="8"/>
    <n v="0"/>
  </r>
  <r>
    <x v="79"/>
    <x v="5"/>
    <n v="13"/>
    <n v="13"/>
    <n v="13"/>
    <n v="0"/>
    <n v="0"/>
  </r>
  <r>
    <x v="79"/>
    <x v="1"/>
    <n v="1"/>
    <n v="1"/>
    <n v="1"/>
    <n v="0"/>
    <n v="0"/>
  </r>
  <r>
    <x v="79"/>
    <x v="0"/>
    <n v="5"/>
    <n v="4"/>
    <n v="3"/>
    <n v="1"/>
    <n v="0"/>
  </r>
  <r>
    <x v="79"/>
    <x v="3"/>
    <n v="20"/>
    <n v="14"/>
    <n v="13"/>
    <n v="1"/>
    <n v="0"/>
  </r>
  <r>
    <x v="79"/>
    <x v="2"/>
    <n v="8"/>
    <n v="8"/>
    <n v="7"/>
    <n v="1"/>
    <n v="0"/>
  </r>
  <r>
    <x v="79"/>
    <x v="8"/>
    <n v="8"/>
    <n v="8"/>
    <n v="5"/>
    <n v="3"/>
    <n v="0"/>
  </r>
  <r>
    <x v="79"/>
    <x v="9"/>
    <n v="3"/>
    <n v="3"/>
    <n v="3"/>
    <n v="0"/>
    <n v="0"/>
  </r>
  <r>
    <x v="80"/>
    <x v="2"/>
    <n v="19"/>
    <n v="19"/>
    <n v="15"/>
    <n v="4"/>
    <n v="0"/>
  </r>
  <r>
    <x v="80"/>
    <x v="3"/>
    <n v="29"/>
    <n v="27"/>
    <n v="26"/>
    <n v="1"/>
    <n v="0"/>
  </r>
  <r>
    <x v="80"/>
    <x v="8"/>
    <n v="25"/>
    <n v="25"/>
    <n v="13"/>
    <n v="12"/>
    <n v="0"/>
  </r>
  <r>
    <x v="80"/>
    <x v="5"/>
    <n v="57"/>
    <n v="57"/>
    <n v="42"/>
    <n v="15"/>
    <n v="0"/>
  </r>
  <r>
    <x v="80"/>
    <x v="4"/>
    <n v="29"/>
    <n v="29"/>
    <n v="26"/>
    <n v="3"/>
    <n v="0"/>
  </r>
  <r>
    <x v="80"/>
    <x v="9"/>
    <n v="10"/>
    <n v="10"/>
    <n v="8"/>
    <n v="2"/>
    <n v="0"/>
  </r>
  <r>
    <x v="80"/>
    <x v="0"/>
    <n v="2"/>
    <n v="2"/>
    <n v="2"/>
    <n v="0"/>
    <n v="0"/>
  </r>
  <r>
    <x v="80"/>
    <x v="1"/>
    <n v="1"/>
    <n v="1"/>
    <n v="1"/>
    <n v="0"/>
    <n v="0"/>
  </r>
  <r>
    <x v="80"/>
    <x v="10"/>
    <n v="2"/>
    <n v="2"/>
    <n v="2"/>
    <n v="0"/>
    <n v="0"/>
  </r>
  <r>
    <x v="80"/>
    <x v="7"/>
    <n v="2"/>
    <n v="2"/>
    <n v="2"/>
    <n v="0"/>
    <n v="0"/>
  </r>
  <r>
    <x v="81"/>
    <x v="0"/>
    <n v="9"/>
    <n v="9"/>
    <n v="6"/>
    <n v="3"/>
    <n v="0"/>
  </r>
  <r>
    <x v="81"/>
    <x v="2"/>
    <n v="17"/>
    <n v="17"/>
    <n v="15"/>
    <n v="2"/>
    <n v="0"/>
  </r>
  <r>
    <x v="81"/>
    <x v="3"/>
    <n v="35"/>
    <n v="32"/>
    <n v="31"/>
    <n v="1"/>
    <n v="0"/>
  </r>
  <r>
    <x v="81"/>
    <x v="5"/>
    <n v="17"/>
    <n v="17"/>
    <n v="17"/>
    <n v="0"/>
    <n v="0"/>
  </r>
  <r>
    <x v="81"/>
    <x v="8"/>
    <n v="6"/>
    <n v="6"/>
    <n v="4"/>
    <n v="2"/>
    <n v="0"/>
  </r>
  <r>
    <x v="81"/>
    <x v="7"/>
    <n v="6"/>
    <n v="6"/>
    <n v="6"/>
    <n v="0"/>
    <n v="0"/>
  </r>
  <r>
    <x v="81"/>
    <x v="4"/>
    <n v="17"/>
    <n v="16"/>
    <n v="13"/>
    <n v="3"/>
    <n v="0"/>
  </r>
  <r>
    <x v="82"/>
    <x v="4"/>
    <n v="15"/>
    <n v="13"/>
    <n v="11"/>
    <n v="2"/>
    <n v="0"/>
  </r>
  <r>
    <x v="82"/>
    <x v="2"/>
    <n v="13"/>
    <n v="12"/>
    <n v="12"/>
    <n v="0"/>
    <n v="0"/>
  </r>
  <r>
    <x v="82"/>
    <x v="0"/>
    <n v="5"/>
    <n v="5"/>
    <n v="5"/>
    <n v="0"/>
    <n v="0"/>
  </r>
  <r>
    <x v="82"/>
    <x v="1"/>
    <n v="9"/>
    <n v="5"/>
    <n v="5"/>
    <n v="0"/>
    <n v="0"/>
  </r>
  <r>
    <x v="82"/>
    <x v="3"/>
    <n v="24"/>
    <n v="20"/>
    <n v="17"/>
    <n v="3"/>
    <n v="0"/>
  </r>
  <r>
    <x v="82"/>
    <x v="7"/>
    <n v="1"/>
    <n v="0"/>
    <n v="0"/>
    <n v="0"/>
    <n v="0"/>
  </r>
  <r>
    <x v="82"/>
    <x v="5"/>
    <n v="16"/>
    <n v="15"/>
    <n v="12"/>
    <n v="3"/>
    <n v="0"/>
  </r>
  <r>
    <x v="83"/>
    <x v="2"/>
    <n v="16"/>
    <n v="16"/>
    <n v="12"/>
    <n v="4"/>
    <n v="0"/>
  </r>
  <r>
    <x v="83"/>
    <x v="4"/>
    <n v="34"/>
    <n v="34"/>
    <n v="26"/>
    <n v="8"/>
    <n v="0"/>
  </r>
  <r>
    <x v="83"/>
    <x v="6"/>
    <n v="6"/>
    <n v="5"/>
    <n v="4"/>
    <n v="1"/>
    <n v="0"/>
  </r>
  <r>
    <x v="83"/>
    <x v="8"/>
    <n v="18"/>
    <n v="17"/>
    <n v="17"/>
    <n v="0"/>
    <n v="0"/>
  </r>
  <r>
    <x v="83"/>
    <x v="9"/>
    <n v="1"/>
    <n v="1"/>
    <n v="1"/>
    <n v="0"/>
    <n v="0"/>
  </r>
  <r>
    <x v="83"/>
    <x v="12"/>
    <n v="1"/>
    <n v="0"/>
    <n v="0"/>
    <n v="0"/>
    <n v="0"/>
  </r>
  <r>
    <x v="83"/>
    <x v="3"/>
    <n v="26"/>
    <n v="23"/>
    <n v="19"/>
    <n v="4"/>
    <n v="0"/>
  </r>
  <r>
    <x v="83"/>
    <x v="0"/>
    <n v="6"/>
    <n v="6"/>
    <n v="5"/>
    <n v="1"/>
    <n v="0"/>
  </r>
  <r>
    <x v="83"/>
    <x v="7"/>
    <n v="7"/>
    <n v="7"/>
    <n v="7"/>
    <n v="0"/>
    <n v="0"/>
  </r>
  <r>
    <x v="83"/>
    <x v="1"/>
    <n v="2"/>
    <n v="2"/>
    <n v="2"/>
    <n v="0"/>
    <n v="0"/>
  </r>
  <r>
    <x v="83"/>
    <x v="5"/>
    <n v="29"/>
    <n v="29"/>
    <n v="29"/>
    <n v="0"/>
    <n v="0"/>
  </r>
  <r>
    <x v="84"/>
    <x v="10"/>
    <n v="1"/>
    <n v="1"/>
    <n v="1"/>
    <n v="0"/>
    <n v="0"/>
  </r>
  <r>
    <x v="84"/>
    <x v="2"/>
    <n v="13"/>
    <n v="11"/>
    <n v="9"/>
    <n v="2"/>
    <n v="0"/>
  </r>
  <r>
    <x v="84"/>
    <x v="3"/>
    <n v="16"/>
    <n v="14"/>
    <n v="14"/>
    <n v="0"/>
    <n v="0"/>
  </r>
  <r>
    <x v="84"/>
    <x v="8"/>
    <n v="1"/>
    <n v="1"/>
    <n v="1"/>
    <n v="0"/>
    <n v="0"/>
  </r>
  <r>
    <x v="84"/>
    <x v="0"/>
    <n v="2"/>
    <n v="2"/>
    <n v="2"/>
    <n v="0"/>
    <n v="0"/>
  </r>
  <r>
    <x v="84"/>
    <x v="5"/>
    <n v="12"/>
    <n v="11"/>
    <n v="10"/>
    <n v="1"/>
    <n v="0"/>
  </r>
  <r>
    <x v="84"/>
    <x v="1"/>
    <n v="7"/>
    <n v="7"/>
    <n v="7"/>
    <n v="0"/>
    <n v="0"/>
  </r>
  <r>
    <x v="84"/>
    <x v="9"/>
    <n v="1"/>
    <n v="1"/>
    <n v="1"/>
    <n v="0"/>
    <n v="0"/>
  </r>
  <r>
    <x v="84"/>
    <x v="4"/>
    <n v="51"/>
    <n v="50"/>
    <n v="46"/>
    <n v="4"/>
    <n v="0"/>
  </r>
  <r>
    <x v="85"/>
    <x v="0"/>
    <n v="8"/>
    <n v="7"/>
    <n v="4"/>
    <n v="3"/>
    <n v="0"/>
  </r>
  <r>
    <x v="85"/>
    <x v="3"/>
    <n v="16"/>
    <n v="15"/>
    <n v="11"/>
    <n v="4"/>
    <n v="0"/>
  </r>
  <r>
    <x v="85"/>
    <x v="4"/>
    <n v="20"/>
    <n v="19"/>
    <n v="19"/>
    <n v="0"/>
    <n v="0"/>
  </r>
  <r>
    <x v="85"/>
    <x v="5"/>
    <n v="15"/>
    <n v="15"/>
    <n v="14"/>
    <n v="1"/>
    <n v="0"/>
  </r>
  <r>
    <x v="85"/>
    <x v="8"/>
    <n v="14"/>
    <n v="13"/>
    <n v="9"/>
    <n v="4"/>
    <n v="0"/>
  </r>
  <r>
    <x v="85"/>
    <x v="10"/>
    <n v="3"/>
    <n v="3"/>
    <n v="3"/>
    <n v="0"/>
    <n v="0"/>
  </r>
  <r>
    <x v="85"/>
    <x v="2"/>
    <n v="7"/>
    <n v="7"/>
    <n v="6"/>
    <n v="1"/>
    <n v="0"/>
  </r>
  <r>
    <x v="85"/>
    <x v="1"/>
    <n v="3"/>
    <n v="2"/>
    <n v="2"/>
    <n v="0"/>
    <n v="0"/>
  </r>
  <r>
    <x v="85"/>
    <x v="7"/>
    <n v="3"/>
    <n v="3"/>
    <n v="3"/>
    <n v="0"/>
    <n v="0"/>
  </r>
  <r>
    <x v="85"/>
    <x v="9"/>
    <n v="11"/>
    <n v="11"/>
    <n v="8"/>
    <n v="3"/>
    <n v="0"/>
  </r>
  <r>
    <x v="86"/>
    <x v="10"/>
    <n v="3"/>
    <n v="2"/>
    <n v="2"/>
    <n v="0"/>
    <n v="0"/>
  </r>
  <r>
    <x v="86"/>
    <x v="3"/>
    <n v="13"/>
    <n v="13"/>
    <n v="11"/>
    <n v="2"/>
    <n v="0"/>
  </r>
  <r>
    <x v="86"/>
    <x v="4"/>
    <n v="62"/>
    <n v="61"/>
    <n v="58"/>
    <n v="3"/>
    <n v="0"/>
  </r>
  <r>
    <x v="86"/>
    <x v="1"/>
    <n v="2"/>
    <n v="2"/>
    <n v="2"/>
    <n v="0"/>
    <n v="0"/>
  </r>
  <r>
    <x v="86"/>
    <x v="5"/>
    <n v="50"/>
    <n v="50"/>
    <n v="50"/>
    <n v="0"/>
    <n v="0"/>
  </r>
  <r>
    <x v="86"/>
    <x v="2"/>
    <n v="6"/>
    <n v="6"/>
    <n v="6"/>
    <n v="0"/>
    <n v="0"/>
  </r>
  <r>
    <x v="86"/>
    <x v="6"/>
    <n v="1"/>
    <n v="1"/>
    <n v="1"/>
    <n v="0"/>
    <n v="0"/>
  </r>
  <r>
    <x v="86"/>
    <x v="0"/>
    <n v="3"/>
    <n v="3"/>
    <n v="3"/>
    <n v="0"/>
    <n v="0"/>
  </r>
  <r>
    <x v="86"/>
    <x v="7"/>
    <n v="1"/>
    <n v="0"/>
    <n v="0"/>
    <n v="0"/>
    <n v="0"/>
  </r>
  <r>
    <x v="87"/>
    <x v="1"/>
    <n v="1"/>
    <n v="0"/>
    <n v="0"/>
    <n v="0"/>
    <n v="0"/>
  </r>
  <r>
    <x v="87"/>
    <x v="4"/>
    <n v="7"/>
    <n v="7"/>
    <n v="7"/>
    <n v="0"/>
    <n v="0"/>
  </r>
  <r>
    <x v="87"/>
    <x v="5"/>
    <n v="7"/>
    <n v="7"/>
    <n v="7"/>
    <n v="0"/>
    <n v="0"/>
  </r>
  <r>
    <x v="87"/>
    <x v="2"/>
    <n v="2"/>
    <n v="2"/>
    <n v="1"/>
    <n v="1"/>
    <n v="0"/>
  </r>
  <r>
    <x v="87"/>
    <x v="3"/>
    <n v="14"/>
    <n v="12"/>
    <n v="3"/>
    <n v="9"/>
    <n v="0"/>
  </r>
  <r>
    <x v="88"/>
    <x v="2"/>
    <n v="8"/>
    <n v="8"/>
    <n v="8"/>
    <n v="0"/>
    <n v="0"/>
  </r>
  <r>
    <x v="88"/>
    <x v="0"/>
    <n v="4"/>
    <n v="4"/>
    <n v="4"/>
    <n v="0"/>
    <n v="0"/>
  </r>
  <r>
    <x v="88"/>
    <x v="4"/>
    <n v="11"/>
    <n v="11"/>
    <n v="8"/>
    <n v="3"/>
    <n v="0"/>
  </r>
  <r>
    <x v="88"/>
    <x v="3"/>
    <n v="13"/>
    <n v="13"/>
    <n v="11"/>
    <n v="2"/>
    <n v="0"/>
  </r>
  <r>
    <x v="88"/>
    <x v="10"/>
    <n v="1"/>
    <n v="1"/>
    <n v="1"/>
    <n v="0"/>
    <n v="0"/>
  </r>
  <r>
    <x v="88"/>
    <x v="1"/>
    <n v="4"/>
    <n v="3"/>
    <n v="3"/>
    <n v="0"/>
    <n v="0"/>
  </r>
  <r>
    <x v="88"/>
    <x v="9"/>
    <n v="1"/>
    <n v="0"/>
    <n v="0"/>
    <n v="0"/>
    <n v="0"/>
  </r>
  <r>
    <x v="88"/>
    <x v="5"/>
    <n v="7"/>
    <n v="7"/>
    <n v="6"/>
    <n v="1"/>
    <n v="0"/>
  </r>
  <r>
    <x v="88"/>
    <x v="8"/>
    <n v="2"/>
    <n v="2"/>
    <n v="2"/>
    <n v="0"/>
    <n v="0"/>
  </r>
  <r>
    <x v="89"/>
    <x v="0"/>
    <n v="9"/>
    <n v="9"/>
    <n v="5"/>
    <n v="4"/>
    <n v="0"/>
  </r>
  <r>
    <x v="89"/>
    <x v="5"/>
    <n v="29"/>
    <n v="29"/>
    <n v="24"/>
    <n v="5"/>
    <n v="0"/>
  </r>
  <r>
    <x v="89"/>
    <x v="1"/>
    <n v="1"/>
    <n v="1"/>
    <n v="1"/>
    <n v="0"/>
    <n v="0"/>
  </r>
  <r>
    <x v="89"/>
    <x v="8"/>
    <n v="11"/>
    <n v="11"/>
    <n v="7"/>
    <n v="4"/>
    <n v="0"/>
  </r>
  <r>
    <x v="89"/>
    <x v="3"/>
    <n v="23"/>
    <n v="22"/>
    <n v="21"/>
    <n v="1"/>
    <n v="0"/>
  </r>
  <r>
    <x v="89"/>
    <x v="4"/>
    <n v="11"/>
    <n v="11"/>
    <n v="8"/>
    <n v="3"/>
    <n v="0"/>
  </r>
  <r>
    <x v="89"/>
    <x v="7"/>
    <n v="4"/>
    <n v="4"/>
    <n v="3"/>
    <n v="1"/>
    <n v="0"/>
  </r>
  <r>
    <x v="89"/>
    <x v="2"/>
    <n v="20"/>
    <n v="20"/>
    <n v="18"/>
    <n v="2"/>
    <n v="0"/>
  </r>
  <r>
    <x v="89"/>
    <x v="6"/>
    <n v="2"/>
    <n v="2"/>
    <n v="2"/>
    <n v="0"/>
    <n v="0"/>
  </r>
  <r>
    <x v="89"/>
    <x v="9"/>
    <n v="1"/>
    <n v="1"/>
    <n v="1"/>
    <n v="0"/>
    <n v="0"/>
  </r>
  <r>
    <x v="90"/>
    <x v="0"/>
    <n v="9"/>
    <n v="9"/>
    <n v="5"/>
    <n v="4"/>
    <n v="0"/>
  </r>
  <r>
    <x v="90"/>
    <x v="10"/>
    <n v="1"/>
    <n v="1"/>
    <n v="1"/>
    <n v="0"/>
    <n v="0"/>
  </r>
  <r>
    <x v="90"/>
    <x v="8"/>
    <n v="3"/>
    <n v="0"/>
    <n v="0"/>
    <n v="0"/>
    <n v="0"/>
  </r>
  <r>
    <x v="90"/>
    <x v="5"/>
    <n v="39"/>
    <n v="39"/>
    <n v="35"/>
    <n v="4"/>
    <n v="0"/>
  </r>
  <r>
    <x v="90"/>
    <x v="3"/>
    <n v="28"/>
    <n v="27"/>
    <n v="21"/>
    <n v="6"/>
    <n v="0"/>
  </r>
  <r>
    <x v="90"/>
    <x v="4"/>
    <n v="86"/>
    <n v="83"/>
    <n v="71"/>
    <n v="12"/>
    <n v="0"/>
  </r>
  <r>
    <x v="90"/>
    <x v="2"/>
    <n v="19"/>
    <n v="18"/>
    <n v="15"/>
    <n v="3"/>
    <n v="0"/>
  </r>
  <r>
    <x v="90"/>
    <x v="1"/>
    <n v="11"/>
    <n v="11"/>
    <n v="11"/>
    <n v="0"/>
    <n v="0"/>
  </r>
  <r>
    <x v="91"/>
    <x v="2"/>
    <n v="21"/>
    <n v="21"/>
    <n v="21"/>
    <n v="0"/>
    <n v="0"/>
  </r>
  <r>
    <x v="91"/>
    <x v="4"/>
    <n v="8"/>
    <n v="8"/>
    <n v="8"/>
    <n v="0"/>
    <n v="0"/>
  </r>
  <r>
    <x v="91"/>
    <x v="5"/>
    <n v="11"/>
    <n v="11"/>
    <n v="11"/>
    <n v="0"/>
    <n v="0"/>
  </r>
  <r>
    <x v="91"/>
    <x v="7"/>
    <n v="4"/>
    <n v="4"/>
    <n v="4"/>
    <n v="0"/>
    <n v="0"/>
  </r>
  <r>
    <x v="91"/>
    <x v="0"/>
    <n v="7"/>
    <n v="7"/>
    <n v="6"/>
    <n v="1"/>
    <n v="0"/>
  </r>
  <r>
    <x v="91"/>
    <x v="10"/>
    <n v="1"/>
    <n v="1"/>
    <n v="1"/>
    <n v="0"/>
    <n v="0"/>
  </r>
  <r>
    <x v="91"/>
    <x v="3"/>
    <n v="22"/>
    <n v="22"/>
    <n v="21"/>
    <n v="1"/>
    <n v="0"/>
  </r>
  <r>
    <x v="91"/>
    <x v="1"/>
    <n v="1"/>
    <n v="1"/>
    <n v="1"/>
    <n v="0"/>
    <n v="0"/>
  </r>
  <r>
    <x v="91"/>
    <x v="8"/>
    <n v="2"/>
    <n v="2"/>
    <n v="2"/>
    <n v="0"/>
    <n v="0"/>
  </r>
  <r>
    <x v="92"/>
    <x v="4"/>
    <n v="3"/>
    <n v="3"/>
    <n v="3"/>
    <n v="0"/>
    <n v="0"/>
  </r>
  <r>
    <x v="92"/>
    <x v="0"/>
    <n v="4"/>
    <n v="4"/>
    <n v="4"/>
    <n v="0"/>
    <n v="0"/>
  </r>
  <r>
    <x v="92"/>
    <x v="8"/>
    <n v="3"/>
    <n v="2"/>
    <n v="1"/>
    <n v="1"/>
    <n v="0"/>
  </r>
  <r>
    <x v="92"/>
    <x v="9"/>
    <n v="2"/>
    <n v="2"/>
    <n v="2"/>
    <n v="0"/>
    <n v="0"/>
  </r>
  <r>
    <x v="92"/>
    <x v="3"/>
    <n v="9"/>
    <n v="9"/>
    <n v="6"/>
    <n v="3"/>
    <n v="0"/>
  </r>
  <r>
    <x v="92"/>
    <x v="5"/>
    <n v="6"/>
    <n v="5"/>
    <n v="2"/>
    <n v="3"/>
    <n v="0"/>
  </r>
  <r>
    <x v="92"/>
    <x v="2"/>
    <n v="1"/>
    <n v="1"/>
    <n v="1"/>
    <n v="0"/>
    <n v="0"/>
  </r>
  <r>
    <x v="92"/>
    <x v="7"/>
    <n v="2"/>
    <n v="2"/>
    <n v="1"/>
    <n v="1"/>
    <n v="0"/>
  </r>
  <r>
    <x v="93"/>
    <x v="2"/>
    <n v="19"/>
    <n v="19"/>
    <n v="14"/>
    <n v="5"/>
    <n v="0"/>
  </r>
  <r>
    <x v="93"/>
    <x v="11"/>
    <n v="1"/>
    <n v="1"/>
    <n v="1"/>
    <n v="0"/>
    <n v="0"/>
  </r>
  <r>
    <x v="93"/>
    <x v="4"/>
    <n v="46"/>
    <n v="46"/>
    <n v="40"/>
    <n v="6"/>
    <n v="0"/>
  </r>
  <r>
    <x v="93"/>
    <x v="10"/>
    <n v="9"/>
    <n v="9"/>
    <n v="8"/>
    <n v="1"/>
    <n v="0"/>
  </r>
  <r>
    <x v="93"/>
    <x v="5"/>
    <n v="36"/>
    <n v="36"/>
    <n v="29"/>
    <n v="7"/>
    <n v="0"/>
  </r>
  <r>
    <x v="93"/>
    <x v="1"/>
    <n v="1"/>
    <n v="1"/>
    <n v="1"/>
    <n v="0"/>
    <n v="0"/>
  </r>
  <r>
    <x v="93"/>
    <x v="3"/>
    <n v="55"/>
    <n v="51"/>
    <n v="44"/>
    <n v="7"/>
    <n v="0"/>
  </r>
  <r>
    <x v="93"/>
    <x v="9"/>
    <n v="1"/>
    <n v="1"/>
    <n v="1"/>
    <n v="0"/>
    <n v="0"/>
  </r>
  <r>
    <x v="93"/>
    <x v="0"/>
    <n v="32"/>
    <n v="32"/>
    <n v="30"/>
    <n v="2"/>
    <n v="0"/>
  </r>
  <r>
    <x v="93"/>
    <x v="6"/>
    <n v="2"/>
    <n v="2"/>
    <n v="0"/>
    <n v="2"/>
    <n v="0"/>
  </r>
  <r>
    <x v="93"/>
    <x v="8"/>
    <n v="5"/>
    <n v="5"/>
    <n v="3"/>
    <n v="2"/>
    <n v="0"/>
  </r>
  <r>
    <x v="94"/>
    <x v="4"/>
    <n v="15"/>
    <n v="15"/>
    <n v="14"/>
    <n v="1"/>
    <n v="0"/>
  </r>
  <r>
    <x v="94"/>
    <x v="2"/>
    <n v="11"/>
    <n v="11"/>
    <n v="7"/>
    <n v="4"/>
    <n v="0"/>
  </r>
  <r>
    <x v="94"/>
    <x v="3"/>
    <n v="15"/>
    <n v="13"/>
    <n v="11"/>
    <n v="2"/>
    <n v="0"/>
  </r>
  <r>
    <x v="94"/>
    <x v="1"/>
    <n v="4"/>
    <n v="4"/>
    <n v="4"/>
    <n v="0"/>
    <n v="0"/>
  </r>
  <r>
    <x v="94"/>
    <x v="8"/>
    <n v="4"/>
    <n v="4"/>
    <n v="4"/>
    <n v="0"/>
    <n v="0"/>
  </r>
  <r>
    <x v="94"/>
    <x v="9"/>
    <n v="3"/>
    <n v="3"/>
    <n v="3"/>
    <n v="0"/>
    <n v="0"/>
  </r>
  <r>
    <x v="94"/>
    <x v="0"/>
    <n v="8"/>
    <n v="8"/>
    <n v="7"/>
    <n v="1"/>
    <n v="0"/>
  </r>
  <r>
    <x v="94"/>
    <x v="5"/>
    <n v="24"/>
    <n v="24"/>
    <n v="19"/>
    <n v="5"/>
    <n v="0"/>
  </r>
  <r>
    <x v="94"/>
    <x v="10"/>
    <n v="4"/>
    <n v="4"/>
    <n v="4"/>
    <n v="0"/>
    <n v="0"/>
  </r>
  <r>
    <x v="95"/>
    <x v="2"/>
    <n v="16"/>
    <n v="15"/>
    <n v="12"/>
    <n v="3"/>
    <n v="0"/>
  </r>
  <r>
    <x v="95"/>
    <x v="3"/>
    <n v="15"/>
    <n v="14"/>
    <n v="14"/>
    <n v="0"/>
    <n v="0"/>
  </r>
  <r>
    <x v="95"/>
    <x v="0"/>
    <n v="11"/>
    <n v="11"/>
    <n v="10"/>
    <n v="1"/>
    <n v="0"/>
  </r>
  <r>
    <x v="95"/>
    <x v="4"/>
    <n v="11"/>
    <n v="11"/>
    <n v="10"/>
    <n v="1"/>
    <n v="0"/>
  </r>
  <r>
    <x v="95"/>
    <x v="7"/>
    <n v="9"/>
    <n v="9"/>
    <n v="9"/>
    <n v="0"/>
    <n v="0"/>
  </r>
  <r>
    <x v="95"/>
    <x v="9"/>
    <n v="2"/>
    <n v="2"/>
    <n v="2"/>
    <n v="0"/>
    <n v="0"/>
  </r>
  <r>
    <x v="95"/>
    <x v="6"/>
    <n v="2"/>
    <n v="2"/>
    <n v="2"/>
    <n v="0"/>
    <n v="0"/>
  </r>
  <r>
    <x v="95"/>
    <x v="1"/>
    <n v="6"/>
    <n v="6"/>
    <n v="6"/>
    <n v="0"/>
    <n v="0"/>
  </r>
  <r>
    <x v="95"/>
    <x v="5"/>
    <n v="16"/>
    <n v="16"/>
    <n v="16"/>
    <n v="0"/>
    <n v="0"/>
  </r>
  <r>
    <x v="95"/>
    <x v="8"/>
    <n v="6"/>
    <n v="4"/>
    <n v="4"/>
    <n v="0"/>
    <n v="0"/>
  </r>
  <r>
    <x v="96"/>
    <x v="4"/>
    <n v="7"/>
    <n v="3"/>
    <n v="3"/>
    <n v="0"/>
    <n v="0"/>
  </r>
  <r>
    <x v="96"/>
    <x v="2"/>
    <n v="8"/>
    <n v="3"/>
    <n v="3"/>
    <n v="0"/>
    <n v="0"/>
  </r>
  <r>
    <x v="96"/>
    <x v="5"/>
    <n v="2"/>
    <n v="0"/>
    <n v="0"/>
    <n v="0"/>
    <n v="0"/>
  </r>
  <r>
    <x v="96"/>
    <x v="3"/>
    <n v="13"/>
    <n v="12"/>
    <n v="12"/>
    <n v="0"/>
    <n v="0"/>
  </r>
  <r>
    <x v="96"/>
    <x v="8"/>
    <n v="1"/>
    <n v="0"/>
    <n v="0"/>
    <n v="0"/>
    <n v="0"/>
  </r>
  <r>
    <x v="97"/>
    <x v="0"/>
    <n v="11"/>
    <n v="11"/>
    <n v="9"/>
    <n v="2"/>
    <n v="0"/>
  </r>
  <r>
    <x v="97"/>
    <x v="4"/>
    <n v="26"/>
    <n v="26"/>
    <n v="21"/>
    <n v="5"/>
    <n v="0"/>
  </r>
  <r>
    <x v="97"/>
    <x v="3"/>
    <n v="50"/>
    <n v="47"/>
    <n v="45"/>
    <n v="2"/>
    <n v="0"/>
  </r>
  <r>
    <x v="97"/>
    <x v="2"/>
    <n v="43"/>
    <n v="42"/>
    <n v="35"/>
    <n v="7"/>
    <n v="0"/>
  </r>
  <r>
    <x v="97"/>
    <x v="6"/>
    <n v="4"/>
    <n v="1"/>
    <n v="1"/>
    <n v="0"/>
    <n v="0"/>
  </r>
  <r>
    <x v="97"/>
    <x v="7"/>
    <n v="8"/>
    <n v="6"/>
    <n v="6"/>
    <n v="0"/>
    <n v="0"/>
  </r>
  <r>
    <x v="97"/>
    <x v="5"/>
    <n v="46"/>
    <n v="46"/>
    <n v="41"/>
    <n v="5"/>
    <n v="0"/>
  </r>
  <r>
    <x v="97"/>
    <x v="1"/>
    <n v="8"/>
    <n v="8"/>
    <n v="7"/>
    <n v="1"/>
    <n v="0"/>
  </r>
  <r>
    <x v="97"/>
    <x v="10"/>
    <n v="2"/>
    <n v="1"/>
    <n v="1"/>
    <n v="0"/>
    <n v="0"/>
  </r>
  <r>
    <x v="97"/>
    <x v="8"/>
    <n v="15"/>
    <n v="14"/>
    <n v="12"/>
    <n v="2"/>
    <n v="0"/>
  </r>
  <r>
    <x v="97"/>
    <x v="9"/>
    <n v="8"/>
    <n v="8"/>
    <n v="7"/>
    <n v="1"/>
    <n v="0"/>
  </r>
  <r>
    <x v="98"/>
    <x v="10"/>
    <n v="5"/>
    <n v="5"/>
    <n v="5"/>
    <n v="0"/>
    <n v="0"/>
  </r>
  <r>
    <x v="98"/>
    <x v="2"/>
    <n v="42"/>
    <n v="42"/>
    <n v="32"/>
    <n v="10"/>
    <n v="0"/>
  </r>
  <r>
    <x v="98"/>
    <x v="4"/>
    <n v="64"/>
    <n v="57"/>
    <n v="56"/>
    <n v="1"/>
    <n v="0"/>
  </r>
  <r>
    <x v="98"/>
    <x v="8"/>
    <n v="18"/>
    <n v="12"/>
    <n v="7"/>
    <n v="5"/>
    <n v="0"/>
  </r>
  <r>
    <x v="98"/>
    <x v="0"/>
    <n v="43"/>
    <n v="42"/>
    <n v="41"/>
    <n v="1"/>
    <n v="0"/>
  </r>
  <r>
    <x v="98"/>
    <x v="5"/>
    <n v="107"/>
    <n v="107"/>
    <n v="98"/>
    <n v="9"/>
    <n v="0"/>
  </r>
  <r>
    <x v="98"/>
    <x v="9"/>
    <n v="4"/>
    <n v="4"/>
    <n v="3"/>
    <n v="1"/>
    <n v="0"/>
  </r>
  <r>
    <x v="98"/>
    <x v="1"/>
    <n v="18"/>
    <n v="18"/>
    <n v="18"/>
    <n v="0"/>
    <n v="0"/>
  </r>
  <r>
    <x v="98"/>
    <x v="7"/>
    <n v="42"/>
    <n v="41"/>
    <n v="41"/>
    <n v="0"/>
    <n v="0"/>
  </r>
  <r>
    <x v="98"/>
    <x v="3"/>
    <n v="81"/>
    <n v="54"/>
    <n v="53"/>
    <n v="1"/>
    <n v="0"/>
  </r>
  <r>
    <x v="99"/>
    <x v="10"/>
    <n v="2"/>
    <n v="1"/>
    <n v="1"/>
    <n v="0"/>
    <n v="0"/>
  </r>
  <r>
    <x v="99"/>
    <x v="3"/>
    <n v="26"/>
    <n v="25"/>
    <n v="24"/>
    <n v="1"/>
    <n v="0"/>
  </r>
  <r>
    <x v="99"/>
    <x v="2"/>
    <n v="21"/>
    <n v="21"/>
    <n v="19"/>
    <n v="2"/>
    <n v="0"/>
  </r>
  <r>
    <x v="99"/>
    <x v="4"/>
    <n v="53"/>
    <n v="53"/>
    <n v="48"/>
    <n v="5"/>
    <n v="0"/>
  </r>
  <r>
    <x v="99"/>
    <x v="5"/>
    <n v="4"/>
    <n v="4"/>
    <n v="4"/>
    <n v="0"/>
    <n v="0"/>
  </r>
  <r>
    <x v="99"/>
    <x v="1"/>
    <n v="20"/>
    <n v="20"/>
    <n v="20"/>
    <n v="0"/>
    <n v="0"/>
  </r>
  <r>
    <x v="100"/>
    <x v="10"/>
    <n v="16"/>
    <n v="15"/>
    <n v="10"/>
    <n v="5"/>
    <n v="0"/>
  </r>
  <r>
    <x v="100"/>
    <x v="0"/>
    <n v="15"/>
    <n v="13"/>
    <n v="12"/>
    <n v="1"/>
    <n v="0"/>
  </r>
  <r>
    <x v="100"/>
    <x v="8"/>
    <n v="22"/>
    <n v="22"/>
    <n v="15"/>
    <n v="7"/>
    <n v="0"/>
  </r>
  <r>
    <x v="100"/>
    <x v="6"/>
    <n v="6"/>
    <n v="5"/>
    <n v="4"/>
    <n v="1"/>
    <n v="0"/>
  </r>
  <r>
    <x v="100"/>
    <x v="4"/>
    <n v="31"/>
    <n v="31"/>
    <n v="23"/>
    <n v="8"/>
    <n v="0"/>
  </r>
  <r>
    <x v="100"/>
    <x v="9"/>
    <n v="22"/>
    <n v="17"/>
    <n v="10"/>
    <n v="7"/>
    <n v="0"/>
  </r>
  <r>
    <x v="100"/>
    <x v="2"/>
    <n v="40"/>
    <n v="40"/>
    <n v="28"/>
    <n v="12"/>
    <n v="0"/>
  </r>
  <r>
    <x v="100"/>
    <x v="3"/>
    <n v="63"/>
    <n v="60"/>
    <n v="52"/>
    <n v="8"/>
    <n v="0"/>
  </r>
  <r>
    <x v="100"/>
    <x v="5"/>
    <n v="56"/>
    <n v="56"/>
    <n v="33"/>
    <n v="23"/>
    <n v="0"/>
  </r>
  <r>
    <x v="100"/>
    <x v="1"/>
    <n v="17"/>
    <n v="16"/>
    <n v="16"/>
    <n v="0"/>
    <n v="0"/>
  </r>
  <r>
    <x v="100"/>
    <x v="7"/>
    <n v="10"/>
    <n v="10"/>
    <n v="9"/>
    <n v="1"/>
    <n v="0"/>
  </r>
  <r>
    <x v="101"/>
    <x v="4"/>
    <n v="14"/>
    <n v="12"/>
    <n v="12"/>
    <n v="0"/>
    <n v="0"/>
  </r>
  <r>
    <x v="101"/>
    <x v="2"/>
    <n v="5"/>
    <n v="5"/>
    <n v="5"/>
    <n v="0"/>
    <n v="0"/>
  </r>
  <r>
    <x v="101"/>
    <x v="9"/>
    <n v="7"/>
    <n v="7"/>
    <n v="4"/>
    <n v="3"/>
    <n v="0"/>
  </r>
  <r>
    <x v="101"/>
    <x v="8"/>
    <n v="6"/>
    <n v="6"/>
    <n v="4"/>
    <n v="2"/>
    <n v="0"/>
  </r>
  <r>
    <x v="101"/>
    <x v="7"/>
    <n v="3"/>
    <n v="3"/>
    <n v="3"/>
    <n v="0"/>
    <n v="0"/>
  </r>
  <r>
    <x v="101"/>
    <x v="3"/>
    <n v="8"/>
    <n v="7"/>
    <n v="5"/>
    <n v="2"/>
    <n v="0"/>
  </r>
  <r>
    <x v="101"/>
    <x v="1"/>
    <n v="2"/>
    <n v="2"/>
    <n v="2"/>
    <n v="0"/>
    <n v="0"/>
  </r>
  <r>
    <x v="101"/>
    <x v="0"/>
    <n v="4"/>
    <n v="4"/>
    <n v="3"/>
    <n v="1"/>
    <n v="0"/>
  </r>
  <r>
    <x v="101"/>
    <x v="10"/>
    <n v="2"/>
    <n v="2"/>
    <n v="2"/>
    <n v="0"/>
    <n v="0"/>
  </r>
  <r>
    <x v="101"/>
    <x v="5"/>
    <n v="18"/>
    <n v="17"/>
    <n v="13"/>
    <n v="4"/>
    <n v="1"/>
  </r>
  <r>
    <x v="102"/>
    <x v="2"/>
    <n v="22"/>
    <n v="21"/>
    <n v="17"/>
    <n v="4"/>
    <n v="0"/>
  </r>
  <r>
    <x v="102"/>
    <x v="3"/>
    <n v="37"/>
    <n v="34"/>
    <n v="24"/>
    <n v="10"/>
    <n v="0"/>
  </r>
  <r>
    <x v="102"/>
    <x v="9"/>
    <n v="2"/>
    <n v="1"/>
    <n v="1"/>
    <n v="0"/>
    <n v="0"/>
  </r>
  <r>
    <x v="102"/>
    <x v="10"/>
    <n v="1"/>
    <n v="1"/>
    <n v="1"/>
    <n v="0"/>
    <n v="0"/>
  </r>
  <r>
    <x v="102"/>
    <x v="0"/>
    <n v="28"/>
    <n v="28"/>
    <n v="26"/>
    <n v="2"/>
    <n v="0"/>
  </r>
  <r>
    <x v="102"/>
    <x v="4"/>
    <n v="28"/>
    <n v="28"/>
    <n v="20"/>
    <n v="8"/>
    <n v="0"/>
  </r>
  <r>
    <x v="102"/>
    <x v="7"/>
    <n v="17"/>
    <n v="15"/>
    <n v="15"/>
    <n v="0"/>
    <n v="0"/>
  </r>
  <r>
    <x v="102"/>
    <x v="8"/>
    <n v="7"/>
    <n v="4"/>
    <n v="2"/>
    <n v="2"/>
    <n v="0"/>
  </r>
  <r>
    <x v="102"/>
    <x v="1"/>
    <n v="4"/>
    <n v="4"/>
    <n v="4"/>
    <n v="0"/>
    <n v="0"/>
  </r>
  <r>
    <x v="102"/>
    <x v="5"/>
    <n v="18"/>
    <n v="18"/>
    <n v="17"/>
    <n v="1"/>
    <n v="0"/>
  </r>
  <r>
    <x v="103"/>
    <x v="2"/>
    <n v="34"/>
    <n v="34"/>
    <n v="24"/>
    <n v="10"/>
    <n v="0"/>
  </r>
  <r>
    <x v="103"/>
    <x v="7"/>
    <n v="5"/>
    <n v="2"/>
    <n v="2"/>
    <n v="0"/>
    <n v="0"/>
  </r>
  <r>
    <x v="103"/>
    <x v="3"/>
    <n v="46"/>
    <n v="41"/>
    <n v="35"/>
    <n v="6"/>
    <n v="0"/>
  </r>
  <r>
    <x v="103"/>
    <x v="8"/>
    <n v="8"/>
    <n v="7"/>
    <n v="3"/>
    <n v="4"/>
    <n v="0"/>
  </r>
  <r>
    <x v="103"/>
    <x v="4"/>
    <n v="13"/>
    <n v="12"/>
    <n v="8"/>
    <n v="4"/>
    <n v="0"/>
  </r>
  <r>
    <x v="103"/>
    <x v="0"/>
    <n v="11"/>
    <n v="10"/>
    <n v="4"/>
    <n v="6"/>
    <n v="0"/>
  </r>
  <r>
    <x v="103"/>
    <x v="6"/>
    <n v="3"/>
    <n v="0"/>
    <n v="0"/>
    <n v="0"/>
    <n v="0"/>
  </r>
  <r>
    <x v="103"/>
    <x v="5"/>
    <n v="42"/>
    <n v="42"/>
    <n v="25"/>
    <n v="17"/>
    <n v="0"/>
  </r>
  <r>
    <x v="104"/>
    <x v="0"/>
    <n v="16"/>
    <n v="16"/>
    <n v="15"/>
    <n v="1"/>
    <n v="0"/>
  </r>
  <r>
    <x v="104"/>
    <x v="2"/>
    <n v="14"/>
    <n v="12"/>
    <n v="11"/>
    <n v="1"/>
    <n v="1"/>
  </r>
  <r>
    <x v="104"/>
    <x v="9"/>
    <n v="6"/>
    <n v="6"/>
    <n v="6"/>
    <n v="0"/>
    <n v="0"/>
  </r>
  <r>
    <x v="104"/>
    <x v="1"/>
    <n v="2"/>
    <n v="2"/>
    <n v="2"/>
    <n v="0"/>
    <n v="0"/>
  </r>
  <r>
    <x v="104"/>
    <x v="5"/>
    <n v="25"/>
    <n v="25"/>
    <n v="20"/>
    <n v="5"/>
    <n v="0"/>
  </r>
  <r>
    <x v="104"/>
    <x v="7"/>
    <n v="14"/>
    <n v="11"/>
    <n v="9"/>
    <n v="2"/>
    <n v="0"/>
  </r>
  <r>
    <x v="104"/>
    <x v="4"/>
    <n v="21"/>
    <n v="21"/>
    <n v="14"/>
    <n v="7"/>
    <n v="0"/>
  </r>
  <r>
    <x v="104"/>
    <x v="8"/>
    <n v="11"/>
    <n v="10"/>
    <n v="6"/>
    <n v="4"/>
    <n v="0"/>
  </r>
  <r>
    <x v="104"/>
    <x v="10"/>
    <n v="1"/>
    <n v="1"/>
    <n v="1"/>
    <n v="0"/>
    <n v="0"/>
  </r>
  <r>
    <x v="104"/>
    <x v="3"/>
    <n v="13"/>
    <n v="13"/>
    <n v="11"/>
    <n v="2"/>
    <n v="0"/>
  </r>
  <r>
    <x v="105"/>
    <x v="2"/>
    <n v="28"/>
    <n v="26"/>
    <n v="25"/>
    <n v="1"/>
    <n v="0"/>
  </r>
  <r>
    <x v="105"/>
    <x v="10"/>
    <n v="3"/>
    <n v="2"/>
    <n v="2"/>
    <n v="0"/>
    <n v="0"/>
  </r>
  <r>
    <x v="105"/>
    <x v="8"/>
    <n v="26"/>
    <n v="26"/>
    <n v="23"/>
    <n v="3"/>
    <n v="0"/>
  </r>
  <r>
    <x v="105"/>
    <x v="1"/>
    <n v="6"/>
    <n v="5"/>
    <n v="5"/>
    <n v="0"/>
    <n v="0"/>
  </r>
  <r>
    <x v="105"/>
    <x v="5"/>
    <n v="33"/>
    <n v="33"/>
    <n v="29"/>
    <n v="4"/>
    <n v="0"/>
  </r>
  <r>
    <x v="105"/>
    <x v="9"/>
    <n v="20"/>
    <n v="20"/>
    <n v="19"/>
    <n v="1"/>
    <n v="0"/>
  </r>
  <r>
    <x v="105"/>
    <x v="6"/>
    <n v="6"/>
    <n v="6"/>
    <n v="6"/>
    <n v="0"/>
    <n v="0"/>
  </r>
  <r>
    <x v="105"/>
    <x v="0"/>
    <n v="14"/>
    <n v="13"/>
    <n v="9"/>
    <n v="4"/>
    <n v="0"/>
  </r>
  <r>
    <x v="105"/>
    <x v="3"/>
    <n v="33"/>
    <n v="33"/>
    <n v="27"/>
    <n v="6"/>
    <n v="0"/>
  </r>
  <r>
    <x v="105"/>
    <x v="4"/>
    <n v="25"/>
    <n v="25"/>
    <n v="18"/>
    <n v="7"/>
    <n v="0"/>
  </r>
  <r>
    <x v="105"/>
    <x v="7"/>
    <n v="10"/>
    <n v="9"/>
    <n v="8"/>
    <n v="1"/>
    <n v="0"/>
  </r>
  <r>
    <x v="106"/>
    <x v="1"/>
    <n v="16"/>
    <n v="16"/>
    <n v="16"/>
    <n v="0"/>
    <n v="0"/>
  </r>
  <r>
    <x v="106"/>
    <x v="10"/>
    <n v="1"/>
    <n v="1"/>
    <n v="1"/>
    <n v="0"/>
    <n v="0"/>
  </r>
  <r>
    <x v="106"/>
    <x v="3"/>
    <n v="49"/>
    <n v="41"/>
    <n v="30"/>
    <n v="11"/>
    <n v="0"/>
  </r>
  <r>
    <x v="106"/>
    <x v="5"/>
    <n v="22"/>
    <n v="21"/>
    <n v="18"/>
    <n v="3"/>
    <n v="0"/>
  </r>
  <r>
    <x v="106"/>
    <x v="4"/>
    <n v="28"/>
    <n v="27"/>
    <n v="25"/>
    <n v="2"/>
    <n v="1"/>
  </r>
  <r>
    <x v="106"/>
    <x v="2"/>
    <n v="11"/>
    <n v="11"/>
    <n v="11"/>
    <n v="0"/>
    <n v="0"/>
  </r>
  <r>
    <x v="106"/>
    <x v="7"/>
    <n v="6"/>
    <n v="5"/>
    <n v="5"/>
    <n v="0"/>
    <n v="0"/>
  </r>
  <r>
    <x v="106"/>
    <x v="0"/>
    <n v="13"/>
    <n v="13"/>
    <n v="13"/>
    <n v="0"/>
    <n v="0"/>
  </r>
  <r>
    <x v="107"/>
    <x v="0"/>
    <n v="3"/>
    <n v="3"/>
    <n v="2"/>
    <n v="1"/>
    <n v="0"/>
  </r>
  <r>
    <x v="107"/>
    <x v="4"/>
    <n v="10"/>
    <n v="10"/>
    <n v="9"/>
    <n v="1"/>
    <n v="0"/>
  </r>
  <r>
    <x v="107"/>
    <x v="3"/>
    <n v="4"/>
    <n v="3"/>
    <n v="3"/>
    <n v="0"/>
    <n v="1"/>
  </r>
  <r>
    <x v="107"/>
    <x v="5"/>
    <n v="13"/>
    <n v="13"/>
    <n v="12"/>
    <n v="1"/>
    <n v="0"/>
  </r>
  <r>
    <x v="107"/>
    <x v="1"/>
    <n v="4"/>
    <n v="4"/>
    <n v="4"/>
    <n v="0"/>
    <n v="0"/>
  </r>
  <r>
    <x v="107"/>
    <x v="2"/>
    <n v="5"/>
    <n v="5"/>
    <n v="4"/>
    <n v="1"/>
    <n v="0"/>
  </r>
  <r>
    <x v="107"/>
    <x v="9"/>
    <n v="2"/>
    <n v="1"/>
    <n v="1"/>
    <n v="0"/>
    <n v="1"/>
  </r>
  <r>
    <x v="108"/>
    <x v="4"/>
    <n v="26"/>
    <n v="26"/>
    <n v="14"/>
    <n v="12"/>
    <n v="0"/>
  </r>
  <r>
    <x v="108"/>
    <x v="2"/>
    <n v="4"/>
    <n v="4"/>
    <n v="3"/>
    <n v="1"/>
    <n v="0"/>
  </r>
  <r>
    <x v="108"/>
    <x v="3"/>
    <n v="5"/>
    <n v="5"/>
    <n v="3"/>
    <n v="2"/>
    <n v="0"/>
  </r>
  <r>
    <x v="108"/>
    <x v="1"/>
    <n v="1"/>
    <n v="1"/>
    <n v="1"/>
    <n v="0"/>
    <n v="0"/>
  </r>
  <r>
    <x v="108"/>
    <x v="5"/>
    <n v="17"/>
    <n v="17"/>
    <n v="13"/>
    <n v="4"/>
    <n v="0"/>
  </r>
  <r>
    <x v="108"/>
    <x v="9"/>
    <n v="1"/>
    <n v="1"/>
    <n v="0"/>
    <n v="1"/>
    <n v="0"/>
  </r>
  <r>
    <x v="108"/>
    <x v="0"/>
    <n v="10"/>
    <n v="10"/>
    <n v="9"/>
    <n v="1"/>
    <n v="0"/>
  </r>
  <r>
    <x v="108"/>
    <x v="8"/>
    <n v="2"/>
    <n v="2"/>
    <n v="2"/>
    <n v="0"/>
    <n v="0"/>
  </r>
  <r>
    <x v="108"/>
    <x v="7"/>
    <n v="9"/>
    <n v="8"/>
    <n v="8"/>
    <n v="0"/>
    <n v="0"/>
  </r>
  <r>
    <x v="109"/>
    <x v="2"/>
    <n v="60"/>
    <n v="58"/>
    <n v="45"/>
    <n v="13"/>
    <n v="0"/>
  </r>
  <r>
    <x v="109"/>
    <x v="13"/>
    <n v="2"/>
    <n v="2"/>
    <n v="2"/>
    <n v="0"/>
    <n v="0"/>
  </r>
  <r>
    <x v="109"/>
    <x v="4"/>
    <n v="82"/>
    <n v="80"/>
    <n v="67"/>
    <n v="13"/>
    <n v="0"/>
  </r>
  <r>
    <x v="109"/>
    <x v="0"/>
    <n v="29"/>
    <n v="29"/>
    <n v="24"/>
    <n v="5"/>
    <n v="0"/>
  </r>
  <r>
    <x v="109"/>
    <x v="10"/>
    <n v="1"/>
    <n v="1"/>
    <n v="1"/>
    <n v="0"/>
    <n v="0"/>
  </r>
  <r>
    <x v="109"/>
    <x v="3"/>
    <n v="64"/>
    <n v="62"/>
    <n v="47"/>
    <n v="15"/>
    <n v="0"/>
  </r>
  <r>
    <x v="109"/>
    <x v="8"/>
    <n v="32"/>
    <n v="32"/>
    <n v="32"/>
    <n v="0"/>
    <n v="0"/>
  </r>
  <r>
    <x v="109"/>
    <x v="7"/>
    <n v="21"/>
    <n v="21"/>
    <n v="19"/>
    <n v="2"/>
    <n v="0"/>
  </r>
  <r>
    <x v="109"/>
    <x v="1"/>
    <n v="6"/>
    <n v="3"/>
    <n v="3"/>
    <n v="0"/>
    <n v="0"/>
  </r>
  <r>
    <x v="109"/>
    <x v="5"/>
    <n v="82"/>
    <n v="82"/>
    <n v="77"/>
    <n v="5"/>
    <n v="0"/>
  </r>
  <r>
    <x v="109"/>
    <x v="6"/>
    <n v="7"/>
    <n v="4"/>
    <n v="4"/>
    <n v="0"/>
    <n v="0"/>
  </r>
  <r>
    <x v="110"/>
    <x v="3"/>
    <n v="13"/>
    <n v="11"/>
    <n v="10"/>
    <n v="1"/>
    <n v="0"/>
  </r>
  <r>
    <x v="110"/>
    <x v="0"/>
    <n v="3"/>
    <n v="3"/>
    <n v="3"/>
    <n v="0"/>
    <n v="0"/>
  </r>
  <r>
    <x v="110"/>
    <x v="4"/>
    <n v="11"/>
    <n v="11"/>
    <n v="11"/>
    <n v="0"/>
    <n v="0"/>
  </r>
  <r>
    <x v="110"/>
    <x v="2"/>
    <n v="6"/>
    <n v="6"/>
    <n v="6"/>
    <n v="0"/>
    <n v="0"/>
  </r>
  <r>
    <x v="110"/>
    <x v="8"/>
    <n v="1"/>
    <n v="0"/>
    <n v="0"/>
    <n v="0"/>
    <n v="0"/>
  </r>
  <r>
    <x v="110"/>
    <x v="5"/>
    <n v="4"/>
    <n v="4"/>
    <n v="4"/>
    <n v="0"/>
    <n v="0"/>
  </r>
  <r>
    <x v="110"/>
    <x v="7"/>
    <n v="3"/>
    <n v="1"/>
    <n v="1"/>
    <n v="0"/>
    <n v="0"/>
  </r>
  <r>
    <x v="110"/>
    <x v="1"/>
    <n v="2"/>
    <n v="2"/>
    <n v="2"/>
    <n v="0"/>
    <n v="0"/>
  </r>
  <r>
    <x v="111"/>
    <x v="2"/>
    <n v="37"/>
    <n v="34"/>
    <n v="28"/>
    <n v="6"/>
    <n v="0"/>
  </r>
  <r>
    <x v="111"/>
    <x v="10"/>
    <n v="6"/>
    <n v="6"/>
    <n v="6"/>
    <n v="0"/>
    <n v="0"/>
  </r>
  <r>
    <x v="111"/>
    <x v="4"/>
    <n v="104"/>
    <n v="101"/>
    <n v="89"/>
    <n v="12"/>
    <n v="0"/>
  </r>
  <r>
    <x v="111"/>
    <x v="8"/>
    <n v="29"/>
    <n v="29"/>
    <n v="23"/>
    <n v="6"/>
    <n v="0"/>
  </r>
  <r>
    <x v="111"/>
    <x v="0"/>
    <n v="20"/>
    <n v="17"/>
    <n v="14"/>
    <n v="3"/>
    <n v="0"/>
  </r>
  <r>
    <x v="111"/>
    <x v="9"/>
    <n v="10"/>
    <n v="10"/>
    <n v="10"/>
    <n v="0"/>
    <n v="0"/>
  </r>
  <r>
    <x v="111"/>
    <x v="1"/>
    <n v="44"/>
    <n v="44"/>
    <n v="44"/>
    <n v="0"/>
    <n v="0"/>
  </r>
  <r>
    <x v="111"/>
    <x v="6"/>
    <n v="2"/>
    <n v="2"/>
    <n v="2"/>
    <n v="0"/>
    <n v="0"/>
  </r>
  <r>
    <x v="111"/>
    <x v="7"/>
    <n v="5"/>
    <n v="3"/>
    <n v="3"/>
    <n v="0"/>
    <n v="0"/>
  </r>
  <r>
    <x v="111"/>
    <x v="3"/>
    <n v="66"/>
    <n v="62"/>
    <n v="62"/>
    <n v="0"/>
    <n v="1"/>
  </r>
  <r>
    <x v="111"/>
    <x v="5"/>
    <n v="78"/>
    <n v="78"/>
    <n v="61"/>
    <n v="17"/>
    <n v="0"/>
  </r>
  <r>
    <x v="112"/>
    <x v="10"/>
    <n v="2"/>
    <n v="2"/>
    <n v="2"/>
    <n v="0"/>
    <n v="0"/>
  </r>
  <r>
    <x v="112"/>
    <x v="3"/>
    <n v="45"/>
    <n v="45"/>
    <n v="43"/>
    <n v="2"/>
    <n v="0"/>
  </r>
  <r>
    <x v="112"/>
    <x v="5"/>
    <n v="121"/>
    <n v="121"/>
    <n v="111"/>
    <n v="10"/>
    <n v="0"/>
  </r>
  <r>
    <x v="112"/>
    <x v="2"/>
    <n v="48"/>
    <n v="48"/>
    <n v="46"/>
    <n v="2"/>
    <n v="0"/>
  </r>
  <r>
    <x v="112"/>
    <x v="1"/>
    <n v="2"/>
    <n v="2"/>
    <n v="2"/>
    <n v="0"/>
    <n v="0"/>
  </r>
  <r>
    <x v="112"/>
    <x v="8"/>
    <n v="11"/>
    <n v="11"/>
    <n v="11"/>
    <n v="0"/>
    <n v="0"/>
  </r>
  <r>
    <x v="112"/>
    <x v="6"/>
    <n v="1"/>
    <n v="1"/>
    <n v="0"/>
    <n v="1"/>
    <n v="0"/>
  </r>
  <r>
    <x v="112"/>
    <x v="0"/>
    <n v="16"/>
    <n v="16"/>
    <n v="14"/>
    <n v="2"/>
    <n v="0"/>
  </r>
  <r>
    <x v="112"/>
    <x v="4"/>
    <n v="176"/>
    <n v="174"/>
    <n v="161"/>
    <n v="13"/>
    <n v="0"/>
  </r>
  <r>
    <x v="112"/>
    <x v="9"/>
    <n v="2"/>
    <n v="2"/>
    <n v="1"/>
    <n v="1"/>
    <n v="0"/>
  </r>
  <r>
    <x v="112"/>
    <x v="7"/>
    <n v="13"/>
    <n v="13"/>
    <n v="13"/>
    <n v="0"/>
    <n v="0"/>
  </r>
  <r>
    <x v="113"/>
    <x v="2"/>
    <n v="3"/>
    <n v="3"/>
    <n v="2"/>
    <n v="1"/>
    <n v="0"/>
  </r>
  <r>
    <x v="113"/>
    <x v="4"/>
    <n v="11"/>
    <n v="11"/>
    <n v="10"/>
    <n v="1"/>
    <n v="0"/>
  </r>
  <r>
    <x v="113"/>
    <x v="3"/>
    <n v="8"/>
    <n v="7"/>
    <n v="3"/>
    <n v="4"/>
    <n v="0"/>
  </r>
  <r>
    <x v="113"/>
    <x v="0"/>
    <n v="2"/>
    <n v="2"/>
    <n v="2"/>
    <n v="0"/>
    <n v="0"/>
  </r>
  <r>
    <x v="113"/>
    <x v="8"/>
    <n v="2"/>
    <n v="2"/>
    <n v="2"/>
    <n v="0"/>
    <n v="0"/>
  </r>
  <r>
    <x v="113"/>
    <x v="9"/>
    <n v="1"/>
    <n v="1"/>
    <n v="1"/>
    <n v="0"/>
    <n v="0"/>
  </r>
  <r>
    <x v="113"/>
    <x v="5"/>
    <n v="6"/>
    <n v="6"/>
    <n v="4"/>
    <n v="2"/>
    <n v="0"/>
  </r>
  <r>
    <x v="114"/>
    <x v="0"/>
    <n v="17"/>
    <n v="17"/>
    <n v="17"/>
    <n v="0"/>
    <n v="0"/>
  </r>
  <r>
    <x v="114"/>
    <x v="3"/>
    <n v="44"/>
    <n v="43"/>
    <n v="31"/>
    <n v="12"/>
    <n v="0"/>
  </r>
  <r>
    <x v="114"/>
    <x v="8"/>
    <n v="12"/>
    <n v="12"/>
    <n v="12"/>
    <n v="0"/>
    <n v="0"/>
  </r>
  <r>
    <x v="114"/>
    <x v="1"/>
    <n v="2"/>
    <n v="2"/>
    <n v="2"/>
    <n v="0"/>
    <n v="0"/>
  </r>
  <r>
    <x v="114"/>
    <x v="4"/>
    <n v="38"/>
    <n v="38"/>
    <n v="33"/>
    <n v="5"/>
    <n v="0"/>
  </r>
  <r>
    <x v="114"/>
    <x v="9"/>
    <n v="6"/>
    <n v="6"/>
    <n v="6"/>
    <n v="0"/>
    <n v="0"/>
  </r>
  <r>
    <x v="114"/>
    <x v="5"/>
    <n v="31"/>
    <n v="31"/>
    <n v="31"/>
    <n v="0"/>
    <n v="0"/>
  </r>
  <r>
    <x v="114"/>
    <x v="6"/>
    <n v="1"/>
    <n v="1"/>
    <n v="1"/>
    <n v="0"/>
    <n v="0"/>
  </r>
  <r>
    <x v="114"/>
    <x v="2"/>
    <n v="16"/>
    <n v="16"/>
    <n v="15"/>
    <n v="1"/>
    <n v="0"/>
  </r>
  <r>
    <x v="114"/>
    <x v="7"/>
    <n v="1"/>
    <n v="1"/>
    <n v="1"/>
    <n v="0"/>
    <n v="0"/>
  </r>
  <r>
    <x v="115"/>
    <x v="10"/>
    <n v="5"/>
    <n v="4"/>
    <n v="3"/>
    <n v="1"/>
    <n v="0"/>
  </r>
  <r>
    <x v="115"/>
    <x v="4"/>
    <n v="16"/>
    <n v="15"/>
    <n v="14"/>
    <n v="1"/>
    <n v="0"/>
  </r>
  <r>
    <x v="115"/>
    <x v="0"/>
    <n v="10"/>
    <n v="9"/>
    <n v="8"/>
    <n v="1"/>
    <n v="0"/>
  </r>
  <r>
    <x v="115"/>
    <x v="1"/>
    <n v="2"/>
    <n v="2"/>
    <n v="2"/>
    <n v="0"/>
    <n v="0"/>
  </r>
  <r>
    <x v="115"/>
    <x v="5"/>
    <n v="21"/>
    <n v="21"/>
    <n v="17"/>
    <n v="4"/>
    <n v="0"/>
  </r>
  <r>
    <x v="115"/>
    <x v="2"/>
    <n v="14"/>
    <n v="12"/>
    <n v="12"/>
    <n v="0"/>
    <n v="0"/>
  </r>
  <r>
    <x v="115"/>
    <x v="9"/>
    <n v="1"/>
    <n v="1"/>
    <n v="1"/>
    <n v="0"/>
    <n v="0"/>
  </r>
  <r>
    <x v="115"/>
    <x v="3"/>
    <n v="15"/>
    <n v="14"/>
    <n v="14"/>
    <n v="0"/>
    <n v="0"/>
  </r>
  <r>
    <x v="115"/>
    <x v="8"/>
    <n v="5"/>
    <n v="5"/>
    <n v="4"/>
    <n v="1"/>
    <n v="0"/>
  </r>
  <r>
    <x v="116"/>
    <x v="2"/>
    <n v="26"/>
    <n v="25"/>
    <n v="24"/>
    <n v="1"/>
    <n v="0"/>
  </r>
  <r>
    <x v="116"/>
    <x v="3"/>
    <n v="32"/>
    <n v="30"/>
    <n v="29"/>
    <n v="1"/>
    <n v="0"/>
  </r>
  <r>
    <x v="116"/>
    <x v="7"/>
    <n v="1"/>
    <n v="0"/>
    <n v="0"/>
    <n v="0"/>
    <n v="0"/>
  </r>
  <r>
    <x v="116"/>
    <x v="5"/>
    <n v="9"/>
    <n v="9"/>
    <n v="7"/>
    <n v="2"/>
    <n v="0"/>
  </r>
  <r>
    <x v="116"/>
    <x v="4"/>
    <n v="15"/>
    <n v="15"/>
    <n v="13"/>
    <n v="2"/>
    <n v="0"/>
  </r>
  <r>
    <x v="116"/>
    <x v="0"/>
    <n v="3"/>
    <n v="3"/>
    <n v="3"/>
    <n v="0"/>
    <n v="0"/>
  </r>
  <r>
    <x v="117"/>
    <x v="2"/>
    <n v="23"/>
    <n v="21"/>
    <n v="16"/>
    <n v="5"/>
    <n v="0"/>
  </r>
  <r>
    <x v="117"/>
    <x v="4"/>
    <n v="29"/>
    <n v="28"/>
    <n v="19"/>
    <n v="9"/>
    <n v="0"/>
  </r>
  <r>
    <x v="117"/>
    <x v="5"/>
    <n v="18"/>
    <n v="18"/>
    <n v="10"/>
    <n v="8"/>
    <n v="0"/>
  </r>
  <r>
    <x v="117"/>
    <x v="1"/>
    <n v="14"/>
    <n v="14"/>
    <n v="14"/>
    <n v="0"/>
    <n v="0"/>
  </r>
  <r>
    <x v="117"/>
    <x v="7"/>
    <n v="5"/>
    <n v="5"/>
    <n v="5"/>
    <n v="0"/>
    <n v="0"/>
  </r>
  <r>
    <x v="117"/>
    <x v="3"/>
    <n v="33"/>
    <n v="32"/>
    <n v="22"/>
    <n v="10"/>
    <n v="0"/>
  </r>
  <r>
    <x v="117"/>
    <x v="0"/>
    <n v="7"/>
    <n v="7"/>
    <n v="5"/>
    <n v="2"/>
    <n v="0"/>
  </r>
  <r>
    <x v="117"/>
    <x v="9"/>
    <n v="1"/>
    <n v="0"/>
    <n v="0"/>
    <n v="0"/>
    <n v="0"/>
  </r>
  <r>
    <x v="117"/>
    <x v="8"/>
    <n v="5"/>
    <n v="4"/>
    <n v="3"/>
    <n v="1"/>
    <n v="0"/>
  </r>
  <r>
    <x v="118"/>
    <x v="3"/>
    <n v="16"/>
    <n v="16"/>
    <n v="16"/>
    <n v="0"/>
    <n v="0"/>
  </r>
  <r>
    <x v="118"/>
    <x v="0"/>
    <n v="9"/>
    <n v="9"/>
    <n v="8"/>
    <n v="1"/>
    <n v="0"/>
  </r>
  <r>
    <x v="118"/>
    <x v="5"/>
    <n v="34"/>
    <n v="33"/>
    <n v="24"/>
    <n v="9"/>
    <n v="0"/>
  </r>
  <r>
    <x v="118"/>
    <x v="8"/>
    <n v="9"/>
    <n v="9"/>
    <n v="7"/>
    <n v="2"/>
    <n v="0"/>
  </r>
  <r>
    <x v="118"/>
    <x v="10"/>
    <n v="1"/>
    <n v="0"/>
    <n v="0"/>
    <n v="0"/>
    <n v="0"/>
  </r>
  <r>
    <x v="118"/>
    <x v="7"/>
    <n v="8"/>
    <n v="6"/>
    <n v="6"/>
    <n v="0"/>
    <n v="0"/>
  </r>
  <r>
    <x v="118"/>
    <x v="2"/>
    <n v="14"/>
    <n v="14"/>
    <n v="12"/>
    <n v="2"/>
    <n v="0"/>
  </r>
  <r>
    <x v="118"/>
    <x v="1"/>
    <n v="11"/>
    <n v="11"/>
    <n v="11"/>
    <n v="0"/>
    <n v="0"/>
  </r>
  <r>
    <x v="118"/>
    <x v="4"/>
    <n v="41"/>
    <n v="40"/>
    <n v="30"/>
    <n v="10"/>
    <n v="0"/>
  </r>
  <r>
    <x v="118"/>
    <x v="9"/>
    <n v="1"/>
    <n v="1"/>
    <n v="1"/>
    <n v="0"/>
    <n v="0"/>
  </r>
  <r>
    <x v="119"/>
    <x v="0"/>
    <n v="20"/>
    <n v="19"/>
    <n v="12"/>
    <n v="7"/>
    <n v="0"/>
  </r>
  <r>
    <x v="119"/>
    <x v="8"/>
    <n v="14"/>
    <n v="13"/>
    <n v="13"/>
    <n v="0"/>
    <n v="0"/>
  </r>
  <r>
    <x v="119"/>
    <x v="7"/>
    <n v="2"/>
    <n v="2"/>
    <n v="2"/>
    <n v="0"/>
    <n v="0"/>
  </r>
  <r>
    <x v="119"/>
    <x v="2"/>
    <n v="21"/>
    <n v="21"/>
    <n v="16"/>
    <n v="5"/>
    <n v="0"/>
  </r>
  <r>
    <x v="119"/>
    <x v="6"/>
    <n v="2"/>
    <n v="1"/>
    <n v="0"/>
    <n v="1"/>
    <n v="0"/>
  </r>
  <r>
    <x v="119"/>
    <x v="10"/>
    <n v="4"/>
    <n v="3"/>
    <n v="3"/>
    <n v="0"/>
    <n v="0"/>
  </r>
  <r>
    <x v="119"/>
    <x v="4"/>
    <n v="24"/>
    <n v="24"/>
    <n v="18"/>
    <n v="6"/>
    <n v="0"/>
  </r>
  <r>
    <x v="119"/>
    <x v="9"/>
    <n v="7"/>
    <n v="6"/>
    <n v="6"/>
    <n v="0"/>
    <n v="0"/>
  </r>
  <r>
    <x v="119"/>
    <x v="1"/>
    <n v="8"/>
    <n v="8"/>
    <n v="8"/>
    <n v="0"/>
    <n v="0"/>
  </r>
  <r>
    <x v="119"/>
    <x v="5"/>
    <n v="34"/>
    <n v="33"/>
    <n v="25"/>
    <n v="8"/>
    <n v="0"/>
  </r>
  <r>
    <x v="119"/>
    <x v="3"/>
    <n v="42"/>
    <n v="38"/>
    <n v="30"/>
    <n v="8"/>
    <n v="0"/>
  </r>
  <r>
    <x v="120"/>
    <x v="4"/>
    <n v="14"/>
    <n v="14"/>
    <n v="9"/>
    <n v="5"/>
    <n v="0"/>
  </r>
  <r>
    <x v="120"/>
    <x v="5"/>
    <n v="15"/>
    <n v="15"/>
    <n v="15"/>
    <n v="0"/>
    <n v="0"/>
  </r>
  <r>
    <x v="120"/>
    <x v="3"/>
    <n v="17"/>
    <n v="17"/>
    <n v="13"/>
    <n v="4"/>
    <n v="0"/>
  </r>
  <r>
    <x v="120"/>
    <x v="7"/>
    <n v="10"/>
    <n v="9"/>
    <n v="9"/>
    <n v="0"/>
    <n v="0"/>
  </r>
  <r>
    <x v="120"/>
    <x v="1"/>
    <n v="1"/>
    <n v="1"/>
    <n v="1"/>
    <n v="0"/>
    <n v="0"/>
  </r>
  <r>
    <x v="120"/>
    <x v="2"/>
    <n v="7"/>
    <n v="7"/>
    <n v="5"/>
    <n v="2"/>
    <n v="0"/>
  </r>
  <r>
    <x v="120"/>
    <x v="8"/>
    <n v="1"/>
    <n v="0"/>
    <n v="0"/>
    <n v="0"/>
    <n v="0"/>
  </r>
  <r>
    <x v="120"/>
    <x v="0"/>
    <n v="8"/>
    <n v="8"/>
    <n v="8"/>
    <n v="0"/>
    <n v="0"/>
  </r>
  <r>
    <x v="121"/>
    <x v="0"/>
    <n v="70"/>
    <n v="66"/>
    <n v="58"/>
    <n v="8"/>
    <n v="0"/>
  </r>
  <r>
    <x v="121"/>
    <x v="4"/>
    <n v="56"/>
    <n v="56"/>
    <n v="38"/>
    <n v="18"/>
    <n v="0"/>
  </r>
  <r>
    <x v="121"/>
    <x v="13"/>
    <n v="1"/>
    <n v="1"/>
    <n v="1"/>
    <n v="0"/>
    <n v="0"/>
  </r>
  <r>
    <x v="121"/>
    <x v="5"/>
    <n v="88"/>
    <n v="86"/>
    <n v="62"/>
    <n v="24"/>
    <n v="0"/>
  </r>
  <r>
    <x v="121"/>
    <x v="10"/>
    <n v="9"/>
    <n v="9"/>
    <n v="9"/>
    <n v="0"/>
    <n v="0"/>
  </r>
  <r>
    <x v="121"/>
    <x v="3"/>
    <n v="114"/>
    <n v="88"/>
    <n v="80"/>
    <n v="8"/>
    <n v="6"/>
  </r>
  <r>
    <x v="121"/>
    <x v="8"/>
    <n v="33"/>
    <n v="32"/>
    <n v="29"/>
    <n v="3"/>
    <n v="0"/>
  </r>
  <r>
    <x v="121"/>
    <x v="7"/>
    <n v="35"/>
    <n v="33"/>
    <n v="33"/>
    <n v="0"/>
    <n v="0"/>
  </r>
  <r>
    <x v="121"/>
    <x v="1"/>
    <n v="36"/>
    <n v="35"/>
    <n v="35"/>
    <n v="0"/>
    <n v="0"/>
  </r>
  <r>
    <x v="121"/>
    <x v="2"/>
    <n v="70"/>
    <n v="70"/>
    <n v="54"/>
    <n v="16"/>
    <n v="0"/>
  </r>
  <r>
    <x v="121"/>
    <x v="9"/>
    <n v="7"/>
    <n v="7"/>
    <n v="7"/>
    <n v="0"/>
    <n v="0"/>
  </r>
  <r>
    <x v="121"/>
    <x v="6"/>
    <n v="16"/>
    <n v="14"/>
    <n v="12"/>
    <n v="2"/>
    <n v="0"/>
  </r>
  <r>
    <x v="122"/>
    <x v="4"/>
    <n v="39"/>
    <n v="39"/>
    <n v="30"/>
    <n v="9"/>
    <n v="0"/>
  </r>
  <r>
    <x v="122"/>
    <x v="2"/>
    <n v="19"/>
    <n v="19"/>
    <n v="17"/>
    <n v="2"/>
    <n v="0"/>
  </r>
  <r>
    <x v="122"/>
    <x v="11"/>
    <n v="2"/>
    <n v="2"/>
    <n v="2"/>
    <n v="0"/>
    <n v="0"/>
  </r>
  <r>
    <x v="122"/>
    <x v="7"/>
    <n v="7"/>
    <n v="7"/>
    <n v="7"/>
    <n v="0"/>
    <n v="0"/>
  </r>
  <r>
    <x v="122"/>
    <x v="9"/>
    <n v="1"/>
    <n v="1"/>
    <n v="1"/>
    <n v="0"/>
    <n v="0"/>
  </r>
  <r>
    <x v="122"/>
    <x v="1"/>
    <n v="10"/>
    <n v="10"/>
    <n v="10"/>
    <n v="0"/>
    <n v="0"/>
  </r>
  <r>
    <x v="122"/>
    <x v="5"/>
    <n v="37"/>
    <n v="36"/>
    <n v="29"/>
    <n v="7"/>
    <n v="1"/>
  </r>
  <r>
    <x v="122"/>
    <x v="10"/>
    <n v="7"/>
    <n v="7"/>
    <n v="7"/>
    <n v="0"/>
    <n v="0"/>
  </r>
  <r>
    <x v="122"/>
    <x v="0"/>
    <n v="10"/>
    <n v="10"/>
    <n v="8"/>
    <n v="2"/>
    <n v="0"/>
  </r>
  <r>
    <x v="122"/>
    <x v="3"/>
    <n v="30"/>
    <n v="29"/>
    <n v="23"/>
    <n v="6"/>
    <n v="0"/>
  </r>
  <r>
    <x v="122"/>
    <x v="8"/>
    <n v="23"/>
    <n v="22"/>
    <n v="18"/>
    <n v="4"/>
    <n v="0"/>
  </r>
  <r>
    <x v="123"/>
    <x v="0"/>
    <n v="68"/>
    <n v="67"/>
    <n v="61"/>
    <n v="6"/>
    <n v="0"/>
  </r>
  <r>
    <x v="123"/>
    <x v="2"/>
    <n v="65"/>
    <n v="65"/>
    <n v="63"/>
    <n v="2"/>
    <n v="0"/>
  </r>
  <r>
    <x v="123"/>
    <x v="10"/>
    <n v="4"/>
    <n v="4"/>
    <n v="3"/>
    <n v="1"/>
    <n v="0"/>
  </r>
  <r>
    <x v="123"/>
    <x v="4"/>
    <n v="38"/>
    <n v="38"/>
    <n v="31"/>
    <n v="7"/>
    <n v="0"/>
  </r>
  <r>
    <x v="123"/>
    <x v="5"/>
    <n v="43"/>
    <n v="43"/>
    <n v="41"/>
    <n v="2"/>
    <n v="0"/>
  </r>
  <r>
    <x v="123"/>
    <x v="3"/>
    <n v="49"/>
    <n v="47"/>
    <n v="42"/>
    <n v="5"/>
    <n v="0"/>
  </r>
  <r>
    <x v="123"/>
    <x v="7"/>
    <n v="68"/>
    <n v="65"/>
    <n v="62"/>
    <n v="3"/>
    <n v="0"/>
  </r>
  <r>
    <x v="123"/>
    <x v="8"/>
    <n v="21"/>
    <n v="21"/>
    <n v="19"/>
    <n v="2"/>
    <n v="0"/>
  </r>
  <r>
    <x v="123"/>
    <x v="6"/>
    <n v="3"/>
    <n v="2"/>
    <n v="1"/>
    <n v="1"/>
    <n v="0"/>
  </r>
  <r>
    <x v="123"/>
    <x v="1"/>
    <n v="25"/>
    <n v="25"/>
    <n v="25"/>
    <n v="0"/>
    <n v="0"/>
  </r>
  <r>
    <x v="123"/>
    <x v="9"/>
    <n v="12"/>
    <n v="12"/>
    <n v="10"/>
    <n v="2"/>
    <n v="0"/>
  </r>
  <r>
    <x v="124"/>
    <x v="3"/>
    <n v="28"/>
    <n v="28"/>
    <n v="25"/>
    <n v="3"/>
    <n v="0"/>
  </r>
  <r>
    <x v="124"/>
    <x v="0"/>
    <n v="1"/>
    <n v="1"/>
    <n v="0"/>
    <n v="1"/>
    <n v="0"/>
  </r>
  <r>
    <x v="124"/>
    <x v="1"/>
    <n v="6"/>
    <n v="4"/>
    <n v="4"/>
    <n v="0"/>
    <n v="1"/>
  </r>
  <r>
    <x v="124"/>
    <x v="4"/>
    <n v="13"/>
    <n v="10"/>
    <n v="7"/>
    <n v="3"/>
    <n v="1"/>
  </r>
  <r>
    <x v="124"/>
    <x v="5"/>
    <n v="26"/>
    <n v="24"/>
    <n v="17"/>
    <n v="7"/>
    <n v="0"/>
  </r>
  <r>
    <x v="124"/>
    <x v="2"/>
    <n v="18"/>
    <n v="17"/>
    <n v="13"/>
    <n v="4"/>
    <n v="0"/>
  </r>
  <r>
    <x v="124"/>
    <x v="6"/>
    <n v="4"/>
    <n v="2"/>
    <n v="1"/>
    <n v="1"/>
    <n v="0"/>
  </r>
  <r>
    <x v="124"/>
    <x v="8"/>
    <n v="1"/>
    <n v="0"/>
    <n v="0"/>
    <n v="0"/>
    <n v="0"/>
  </r>
  <r>
    <x v="124"/>
    <x v="10"/>
    <n v="4"/>
    <n v="4"/>
    <n v="4"/>
    <n v="0"/>
    <n v="0"/>
  </r>
  <r>
    <x v="125"/>
    <x v="2"/>
    <n v="22"/>
    <n v="22"/>
    <n v="21"/>
    <n v="1"/>
    <n v="0"/>
  </r>
  <r>
    <x v="125"/>
    <x v="4"/>
    <n v="62"/>
    <n v="61"/>
    <n v="56"/>
    <n v="5"/>
    <n v="0"/>
  </r>
  <r>
    <x v="125"/>
    <x v="0"/>
    <n v="13"/>
    <n v="13"/>
    <n v="11"/>
    <n v="2"/>
    <n v="0"/>
  </r>
  <r>
    <x v="125"/>
    <x v="3"/>
    <n v="29"/>
    <n v="24"/>
    <n v="24"/>
    <n v="0"/>
    <n v="0"/>
  </r>
  <r>
    <x v="125"/>
    <x v="5"/>
    <n v="46"/>
    <n v="44"/>
    <n v="44"/>
    <n v="0"/>
    <n v="0"/>
  </r>
  <r>
    <x v="125"/>
    <x v="7"/>
    <n v="7"/>
    <n v="7"/>
    <n v="7"/>
    <n v="0"/>
    <n v="0"/>
  </r>
  <r>
    <x v="125"/>
    <x v="8"/>
    <n v="3"/>
    <n v="3"/>
    <n v="3"/>
    <n v="0"/>
    <n v="0"/>
  </r>
  <r>
    <x v="125"/>
    <x v="1"/>
    <n v="3"/>
    <n v="3"/>
    <n v="3"/>
    <n v="0"/>
    <n v="0"/>
  </r>
  <r>
    <x v="126"/>
    <x v="0"/>
    <n v="1"/>
    <n v="1"/>
    <n v="1"/>
    <n v="0"/>
    <n v="0"/>
  </r>
  <r>
    <x v="126"/>
    <x v="2"/>
    <n v="2"/>
    <n v="2"/>
    <n v="1"/>
    <n v="1"/>
    <n v="0"/>
  </r>
  <r>
    <x v="126"/>
    <x v="3"/>
    <n v="10"/>
    <n v="3"/>
    <n v="3"/>
    <n v="0"/>
    <n v="0"/>
  </r>
  <r>
    <x v="126"/>
    <x v="4"/>
    <n v="3"/>
    <n v="3"/>
    <n v="3"/>
    <n v="0"/>
    <n v="0"/>
  </r>
  <r>
    <x v="126"/>
    <x v="5"/>
    <n v="2"/>
    <n v="2"/>
    <n v="2"/>
    <n v="0"/>
    <n v="0"/>
  </r>
  <r>
    <x v="126"/>
    <x v="7"/>
    <n v="1"/>
    <n v="1"/>
    <n v="1"/>
    <n v="0"/>
    <n v="0"/>
  </r>
  <r>
    <x v="127"/>
    <x v="2"/>
    <n v="23"/>
    <n v="23"/>
    <n v="22"/>
    <n v="1"/>
    <n v="0"/>
  </r>
  <r>
    <x v="127"/>
    <x v="0"/>
    <n v="15"/>
    <n v="15"/>
    <n v="10"/>
    <n v="5"/>
    <n v="0"/>
  </r>
  <r>
    <x v="127"/>
    <x v="4"/>
    <n v="45"/>
    <n v="45"/>
    <n v="38"/>
    <n v="7"/>
    <n v="0"/>
  </r>
  <r>
    <x v="127"/>
    <x v="8"/>
    <n v="1"/>
    <n v="1"/>
    <n v="1"/>
    <n v="0"/>
    <n v="0"/>
  </r>
  <r>
    <x v="127"/>
    <x v="5"/>
    <n v="51"/>
    <n v="51"/>
    <n v="40"/>
    <n v="11"/>
    <n v="0"/>
  </r>
  <r>
    <x v="127"/>
    <x v="7"/>
    <n v="10"/>
    <n v="9"/>
    <n v="9"/>
    <n v="0"/>
    <n v="0"/>
  </r>
  <r>
    <x v="127"/>
    <x v="10"/>
    <n v="2"/>
    <n v="2"/>
    <n v="2"/>
    <n v="0"/>
    <n v="0"/>
  </r>
  <r>
    <x v="127"/>
    <x v="3"/>
    <n v="24"/>
    <n v="23"/>
    <n v="20"/>
    <n v="3"/>
    <n v="0"/>
  </r>
  <r>
    <x v="127"/>
    <x v="1"/>
    <n v="4"/>
    <n v="4"/>
    <n v="4"/>
    <n v="0"/>
    <n v="0"/>
  </r>
  <r>
    <x v="127"/>
    <x v="9"/>
    <n v="1"/>
    <n v="1"/>
    <n v="1"/>
    <n v="0"/>
    <n v="0"/>
  </r>
  <r>
    <x v="128"/>
    <x v="14"/>
    <n v="2"/>
    <n v="0"/>
    <n v="0"/>
    <n v="0"/>
    <n v="0"/>
  </r>
  <r>
    <x v="128"/>
    <x v="0"/>
    <n v="10"/>
    <n v="8"/>
    <n v="7"/>
    <n v="1"/>
    <n v="0"/>
  </r>
  <r>
    <x v="128"/>
    <x v="2"/>
    <n v="24"/>
    <n v="23"/>
    <n v="20"/>
    <n v="3"/>
    <n v="0"/>
  </r>
  <r>
    <x v="128"/>
    <x v="4"/>
    <n v="8"/>
    <n v="8"/>
    <n v="6"/>
    <n v="2"/>
    <n v="0"/>
  </r>
  <r>
    <x v="128"/>
    <x v="5"/>
    <n v="19"/>
    <n v="19"/>
    <n v="17"/>
    <n v="2"/>
    <n v="0"/>
  </r>
  <r>
    <x v="128"/>
    <x v="3"/>
    <n v="41"/>
    <n v="41"/>
    <n v="38"/>
    <n v="3"/>
    <n v="0"/>
  </r>
  <r>
    <x v="128"/>
    <x v="1"/>
    <n v="13"/>
    <n v="13"/>
    <n v="13"/>
    <n v="0"/>
    <n v="0"/>
  </r>
  <r>
    <x v="129"/>
    <x v="3"/>
    <n v="15"/>
    <n v="15"/>
    <n v="13"/>
    <n v="2"/>
    <n v="0"/>
  </r>
  <r>
    <x v="129"/>
    <x v="2"/>
    <n v="10"/>
    <n v="10"/>
    <n v="10"/>
    <n v="0"/>
    <n v="0"/>
  </r>
  <r>
    <x v="129"/>
    <x v="0"/>
    <n v="2"/>
    <n v="2"/>
    <n v="2"/>
    <n v="0"/>
    <n v="0"/>
  </r>
  <r>
    <x v="129"/>
    <x v="4"/>
    <n v="11"/>
    <n v="11"/>
    <n v="10"/>
    <n v="1"/>
    <n v="0"/>
  </r>
  <r>
    <x v="129"/>
    <x v="1"/>
    <n v="5"/>
    <n v="5"/>
    <n v="5"/>
    <n v="0"/>
    <n v="0"/>
  </r>
  <r>
    <x v="129"/>
    <x v="5"/>
    <n v="9"/>
    <n v="9"/>
    <n v="9"/>
    <n v="0"/>
    <n v="0"/>
  </r>
  <r>
    <x v="129"/>
    <x v="8"/>
    <n v="2"/>
    <n v="2"/>
    <n v="2"/>
    <n v="0"/>
    <n v="0"/>
  </r>
  <r>
    <x v="129"/>
    <x v="9"/>
    <n v="1"/>
    <n v="1"/>
    <n v="1"/>
    <n v="0"/>
    <n v="0"/>
  </r>
  <r>
    <x v="130"/>
    <x v="0"/>
    <n v="14"/>
    <n v="14"/>
    <n v="7"/>
    <n v="7"/>
    <n v="0"/>
  </r>
  <r>
    <x v="130"/>
    <x v="10"/>
    <n v="4"/>
    <n v="4"/>
    <n v="4"/>
    <n v="0"/>
    <n v="0"/>
  </r>
  <r>
    <x v="130"/>
    <x v="8"/>
    <n v="13"/>
    <n v="13"/>
    <n v="7"/>
    <n v="6"/>
    <n v="0"/>
  </r>
  <r>
    <x v="130"/>
    <x v="1"/>
    <n v="12"/>
    <n v="11"/>
    <n v="11"/>
    <n v="0"/>
    <n v="0"/>
  </r>
  <r>
    <x v="130"/>
    <x v="7"/>
    <n v="4"/>
    <n v="4"/>
    <n v="4"/>
    <n v="0"/>
    <n v="0"/>
  </r>
  <r>
    <x v="130"/>
    <x v="5"/>
    <n v="44"/>
    <n v="44"/>
    <n v="36"/>
    <n v="8"/>
    <n v="0"/>
  </r>
  <r>
    <x v="130"/>
    <x v="3"/>
    <n v="55"/>
    <n v="50"/>
    <n v="43"/>
    <n v="7"/>
    <n v="0"/>
  </r>
  <r>
    <x v="130"/>
    <x v="2"/>
    <n v="29"/>
    <n v="29"/>
    <n v="20"/>
    <n v="9"/>
    <n v="0"/>
  </r>
  <r>
    <x v="130"/>
    <x v="6"/>
    <n v="1"/>
    <n v="0"/>
    <n v="0"/>
    <n v="0"/>
    <n v="0"/>
  </r>
  <r>
    <x v="130"/>
    <x v="9"/>
    <n v="4"/>
    <n v="3"/>
    <n v="2"/>
    <n v="1"/>
    <n v="0"/>
  </r>
  <r>
    <x v="130"/>
    <x v="4"/>
    <n v="85"/>
    <n v="82"/>
    <n v="62"/>
    <n v="20"/>
    <n v="0"/>
  </r>
  <r>
    <x v="131"/>
    <x v="0"/>
    <n v="22"/>
    <n v="22"/>
    <n v="21"/>
    <n v="1"/>
    <n v="0"/>
  </r>
  <r>
    <x v="131"/>
    <x v="3"/>
    <n v="64"/>
    <n v="62"/>
    <n v="50"/>
    <n v="12"/>
    <n v="0"/>
  </r>
  <r>
    <x v="131"/>
    <x v="2"/>
    <n v="42"/>
    <n v="41"/>
    <n v="40"/>
    <n v="1"/>
    <n v="1"/>
  </r>
  <r>
    <x v="131"/>
    <x v="4"/>
    <n v="12"/>
    <n v="10"/>
    <n v="10"/>
    <n v="0"/>
    <n v="0"/>
  </r>
  <r>
    <x v="131"/>
    <x v="6"/>
    <n v="3"/>
    <n v="3"/>
    <n v="2"/>
    <n v="1"/>
    <n v="0"/>
  </r>
  <r>
    <x v="131"/>
    <x v="1"/>
    <n v="17"/>
    <n v="17"/>
    <n v="17"/>
    <n v="0"/>
    <n v="0"/>
  </r>
  <r>
    <x v="131"/>
    <x v="5"/>
    <n v="44"/>
    <n v="44"/>
    <n v="39"/>
    <n v="5"/>
    <n v="0"/>
  </r>
  <r>
    <x v="131"/>
    <x v="9"/>
    <n v="4"/>
    <n v="2"/>
    <n v="2"/>
    <n v="0"/>
    <n v="0"/>
  </r>
  <r>
    <x v="131"/>
    <x v="7"/>
    <n v="20"/>
    <n v="16"/>
    <n v="16"/>
    <n v="0"/>
    <n v="0"/>
  </r>
  <r>
    <x v="131"/>
    <x v="8"/>
    <n v="18"/>
    <n v="18"/>
    <n v="15"/>
    <n v="3"/>
    <n v="0"/>
  </r>
  <r>
    <x v="132"/>
    <x v="4"/>
    <n v="2"/>
    <n v="2"/>
    <n v="2"/>
    <n v="0"/>
    <n v="0"/>
  </r>
  <r>
    <x v="132"/>
    <x v="8"/>
    <n v="1"/>
    <n v="0"/>
    <n v="0"/>
    <n v="0"/>
    <n v="0"/>
  </r>
  <r>
    <x v="132"/>
    <x v="3"/>
    <n v="2"/>
    <n v="2"/>
    <n v="1"/>
    <n v="1"/>
    <n v="0"/>
  </r>
  <r>
    <x v="133"/>
    <x v="0"/>
    <n v="29"/>
    <n v="21"/>
    <n v="19"/>
    <n v="2"/>
    <n v="0"/>
  </r>
  <r>
    <x v="133"/>
    <x v="13"/>
    <n v="1"/>
    <n v="0"/>
    <n v="0"/>
    <n v="0"/>
    <n v="0"/>
  </r>
  <r>
    <x v="133"/>
    <x v="10"/>
    <n v="9"/>
    <n v="9"/>
    <n v="5"/>
    <n v="4"/>
    <n v="0"/>
  </r>
  <r>
    <x v="133"/>
    <x v="1"/>
    <n v="66"/>
    <n v="61"/>
    <n v="61"/>
    <n v="0"/>
    <n v="0"/>
  </r>
  <r>
    <x v="133"/>
    <x v="4"/>
    <n v="43"/>
    <n v="38"/>
    <n v="34"/>
    <n v="4"/>
    <n v="0"/>
  </r>
  <r>
    <x v="133"/>
    <x v="8"/>
    <n v="34"/>
    <n v="25"/>
    <n v="15"/>
    <n v="10"/>
    <n v="0"/>
  </r>
  <r>
    <x v="133"/>
    <x v="7"/>
    <n v="20"/>
    <n v="11"/>
    <n v="11"/>
    <n v="0"/>
    <n v="0"/>
  </r>
  <r>
    <x v="133"/>
    <x v="5"/>
    <n v="116"/>
    <n v="112"/>
    <n v="85"/>
    <n v="27"/>
    <n v="1"/>
  </r>
  <r>
    <x v="133"/>
    <x v="2"/>
    <n v="89"/>
    <n v="67"/>
    <n v="60"/>
    <n v="7"/>
    <n v="0"/>
  </r>
  <r>
    <x v="133"/>
    <x v="9"/>
    <n v="14"/>
    <n v="10"/>
    <n v="8"/>
    <n v="2"/>
    <n v="0"/>
  </r>
  <r>
    <x v="133"/>
    <x v="3"/>
    <n v="114"/>
    <n v="93"/>
    <n v="83"/>
    <n v="10"/>
    <n v="3"/>
  </r>
  <r>
    <x v="133"/>
    <x v="6"/>
    <n v="1"/>
    <n v="1"/>
    <n v="1"/>
    <n v="0"/>
    <n v="0"/>
  </r>
  <r>
    <x v="134"/>
    <x v="10"/>
    <n v="1"/>
    <n v="1"/>
    <n v="0"/>
    <n v="1"/>
    <n v="0"/>
  </r>
  <r>
    <x v="134"/>
    <x v="4"/>
    <n v="12"/>
    <n v="12"/>
    <n v="9"/>
    <n v="3"/>
    <n v="0"/>
  </r>
  <r>
    <x v="134"/>
    <x v="8"/>
    <n v="1"/>
    <n v="1"/>
    <n v="1"/>
    <n v="0"/>
    <n v="0"/>
  </r>
  <r>
    <x v="134"/>
    <x v="9"/>
    <n v="3"/>
    <n v="3"/>
    <n v="2"/>
    <n v="1"/>
    <n v="0"/>
  </r>
  <r>
    <x v="134"/>
    <x v="7"/>
    <n v="1"/>
    <n v="1"/>
    <n v="1"/>
    <n v="0"/>
    <n v="0"/>
  </r>
  <r>
    <x v="134"/>
    <x v="5"/>
    <n v="10"/>
    <n v="10"/>
    <n v="10"/>
    <n v="0"/>
    <n v="0"/>
  </r>
  <r>
    <x v="134"/>
    <x v="12"/>
    <n v="1"/>
    <n v="0"/>
    <n v="0"/>
    <n v="0"/>
    <n v="0"/>
  </r>
  <r>
    <x v="134"/>
    <x v="2"/>
    <n v="1"/>
    <n v="1"/>
    <n v="1"/>
    <n v="0"/>
    <n v="0"/>
  </r>
  <r>
    <x v="134"/>
    <x v="0"/>
    <n v="4"/>
    <n v="4"/>
    <n v="1"/>
    <n v="3"/>
    <n v="0"/>
  </r>
  <r>
    <x v="134"/>
    <x v="3"/>
    <n v="6"/>
    <n v="6"/>
    <n v="4"/>
    <n v="2"/>
    <n v="0"/>
  </r>
  <r>
    <x v="135"/>
    <x v="10"/>
    <n v="5"/>
    <n v="5"/>
    <n v="5"/>
    <n v="0"/>
    <n v="0"/>
  </r>
  <r>
    <x v="135"/>
    <x v="2"/>
    <n v="34"/>
    <n v="33"/>
    <n v="32"/>
    <n v="1"/>
    <n v="1"/>
  </r>
  <r>
    <x v="135"/>
    <x v="5"/>
    <n v="50"/>
    <n v="50"/>
    <n v="42"/>
    <n v="8"/>
    <n v="0"/>
  </r>
  <r>
    <x v="135"/>
    <x v="8"/>
    <n v="6"/>
    <n v="4"/>
    <n v="4"/>
    <n v="0"/>
    <n v="0"/>
  </r>
  <r>
    <x v="135"/>
    <x v="4"/>
    <n v="34"/>
    <n v="32"/>
    <n v="32"/>
    <n v="0"/>
    <n v="0"/>
  </r>
  <r>
    <x v="135"/>
    <x v="3"/>
    <n v="43"/>
    <n v="40"/>
    <n v="36"/>
    <n v="4"/>
    <n v="0"/>
  </r>
  <r>
    <x v="135"/>
    <x v="1"/>
    <n v="4"/>
    <n v="4"/>
    <n v="4"/>
    <n v="0"/>
    <n v="0"/>
  </r>
  <r>
    <x v="135"/>
    <x v="6"/>
    <n v="19"/>
    <n v="19"/>
    <n v="17"/>
    <n v="2"/>
    <n v="0"/>
  </r>
  <r>
    <x v="135"/>
    <x v="0"/>
    <n v="43"/>
    <n v="43"/>
    <n v="39"/>
    <n v="4"/>
    <n v="0"/>
  </r>
  <r>
    <x v="135"/>
    <x v="7"/>
    <n v="34"/>
    <n v="32"/>
    <n v="32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52">
  <r>
    <x v="0"/>
    <x v="0"/>
    <n v="10"/>
    <n v="7"/>
    <n v="4"/>
    <n v="3"/>
    <n v="0"/>
  </r>
  <r>
    <x v="0"/>
    <x v="1"/>
    <n v="3"/>
    <n v="3"/>
    <n v="3"/>
    <n v="0"/>
    <n v="0"/>
  </r>
  <r>
    <x v="0"/>
    <x v="2"/>
    <n v="3"/>
    <n v="3"/>
    <n v="3"/>
    <n v="0"/>
    <n v="0"/>
  </r>
  <r>
    <x v="0"/>
    <x v="3"/>
    <n v="1"/>
    <n v="1"/>
    <n v="1"/>
    <n v="0"/>
    <n v="0"/>
  </r>
  <r>
    <x v="1"/>
    <x v="3"/>
    <n v="15"/>
    <n v="15"/>
    <n v="8"/>
    <n v="7"/>
    <n v="0"/>
  </r>
  <r>
    <x v="1"/>
    <x v="2"/>
    <n v="17"/>
    <n v="16"/>
    <n v="12"/>
    <n v="4"/>
    <n v="0"/>
  </r>
  <r>
    <x v="1"/>
    <x v="0"/>
    <n v="2"/>
    <n v="2"/>
    <n v="0"/>
    <n v="2"/>
    <n v="0"/>
  </r>
  <r>
    <x v="1"/>
    <x v="1"/>
    <n v="22"/>
    <n v="20"/>
    <n v="16"/>
    <n v="4"/>
    <n v="0"/>
  </r>
  <r>
    <x v="2"/>
    <x v="3"/>
    <n v="19"/>
    <n v="18"/>
    <n v="15"/>
    <n v="3"/>
    <n v="0"/>
  </r>
  <r>
    <x v="2"/>
    <x v="1"/>
    <n v="14"/>
    <n v="14"/>
    <n v="4"/>
    <n v="10"/>
    <n v="0"/>
  </r>
  <r>
    <x v="2"/>
    <x v="2"/>
    <n v="51"/>
    <n v="50"/>
    <n v="32"/>
    <n v="18"/>
    <n v="0"/>
  </r>
  <r>
    <x v="3"/>
    <x v="2"/>
    <n v="5"/>
    <n v="5"/>
    <n v="5"/>
    <n v="0"/>
    <n v="0"/>
  </r>
  <r>
    <x v="3"/>
    <x v="0"/>
    <n v="23"/>
    <n v="22"/>
    <n v="20"/>
    <n v="2"/>
    <n v="0"/>
  </r>
  <r>
    <x v="3"/>
    <x v="1"/>
    <n v="11"/>
    <n v="11"/>
    <n v="8"/>
    <n v="3"/>
    <n v="0"/>
  </r>
  <r>
    <x v="3"/>
    <x v="3"/>
    <n v="5"/>
    <n v="3"/>
    <n v="1"/>
    <n v="2"/>
    <n v="1"/>
  </r>
  <r>
    <x v="4"/>
    <x v="3"/>
    <n v="16"/>
    <n v="15"/>
    <n v="8"/>
    <n v="7"/>
    <n v="0"/>
  </r>
  <r>
    <x v="4"/>
    <x v="2"/>
    <n v="18"/>
    <n v="17"/>
    <n v="12"/>
    <n v="5"/>
    <n v="0"/>
  </r>
  <r>
    <x v="4"/>
    <x v="1"/>
    <n v="15"/>
    <n v="15"/>
    <n v="10"/>
    <n v="5"/>
    <n v="0"/>
  </r>
  <r>
    <x v="5"/>
    <x v="1"/>
    <n v="27"/>
    <n v="26"/>
    <n v="10"/>
    <n v="16"/>
    <n v="0"/>
  </r>
  <r>
    <x v="5"/>
    <x v="3"/>
    <n v="52"/>
    <n v="50"/>
    <n v="23"/>
    <n v="27"/>
    <n v="0"/>
  </r>
  <r>
    <x v="5"/>
    <x v="2"/>
    <n v="25"/>
    <n v="25"/>
    <n v="17"/>
    <n v="8"/>
    <n v="0"/>
  </r>
  <r>
    <x v="6"/>
    <x v="3"/>
    <n v="16"/>
    <n v="15"/>
    <n v="15"/>
    <n v="0"/>
    <n v="0"/>
  </r>
  <r>
    <x v="6"/>
    <x v="0"/>
    <n v="30"/>
    <n v="30"/>
    <n v="24"/>
    <n v="6"/>
    <n v="0"/>
  </r>
  <r>
    <x v="6"/>
    <x v="2"/>
    <n v="5"/>
    <n v="4"/>
    <n v="4"/>
    <n v="0"/>
    <n v="0"/>
  </r>
  <r>
    <x v="6"/>
    <x v="1"/>
    <n v="23"/>
    <n v="23"/>
    <n v="18"/>
    <n v="5"/>
    <n v="0"/>
  </r>
  <r>
    <x v="7"/>
    <x v="3"/>
    <n v="11"/>
    <n v="9"/>
    <n v="6"/>
    <n v="3"/>
    <n v="0"/>
  </r>
  <r>
    <x v="7"/>
    <x v="0"/>
    <n v="19"/>
    <n v="17"/>
    <n v="13"/>
    <n v="4"/>
    <n v="0"/>
  </r>
  <r>
    <x v="7"/>
    <x v="2"/>
    <n v="17"/>
    <n v="16"/>
    <n v="12"/>
    <n v="4"/>
    <n v="0"/>
  </r>
  <r>
    <x v="7"/>
    <x v="1"/>
    <n v="6"/>
    <n v="6"/>
    <n v="5"/>
    <n v="1"/>
    <n v="0"/>
  </r>
  <r>
    <x v="8"/>
    <x v="2"/>
    <n v="24"/>
    <n v="22"/>
    <n v="17"/>
    <n v="5"/>
    <n v="1"/>
  </r>
  <r>
    <x v="8"/>
    <x v="3"/>
    <n v="3"/>
    <n v="3"/>
    <n v="1"/>
    <n v="2"/>
    <n v="0"/>
  </r>
  <r>
    <x v="8"/>
    <x v="1"/>
    <n v="2"/>
    <n v="2"/>
    <n v="1"/>
    <n v="1"/>
    <n v="0"/>
  </r>
  <r>
    <x v="9"/>
    <x v="1"/>
    <n v="36"/>
    <n v="36"/>
    <n v="34"/>
    <n v="2"/>
    <n v="0"/>
  </r>
  <r>
    <x v="9"/>
    <x v="0"/>
    <n v="64"/>
    <n v="61"/>
    <n v="56"/>
    <n v="5"/>
    <n v="1"/>
  </r>
  <r>
    <x v="9"/>
    <x v="2"/>
    <n v="28"/>
    <n v="27"/>
    <n v="25"/>
    <n v="2"/>
    <n v="0"/>
  </r>
  <r>
    <x v="9"/>
    <x v="3"/>
    <n v="15"/>
    <n v="15"/>
    <n v="12"/>
    <n v="3"/>
    <n v="0"/>
  </r>
  <r>
    <x v="10"/>
    <x v="1"/>
    <n v="12"/>
    <n v="10"/>
    <n v="7"/>
    <n v="3"/>
    <n v="0"/>
  </r>
  <r>
    <x v="10"/>
    <x v="2"/>
    <n v="8"/>
    <n v="8"/>
    <n v="4"/>
    <n v="4"/>
    <n v="0"/>
  </r>
  <r>
    <x v="10"/>
    <x v="3"/>
    <n v="12"/>
    <n v="10"/>
    <n v="5"/>
    <n v="5"/>
    <n v="0"/>
  </r>
  <r>
    <x v="11"/>
    <x v="2"/>
    <n v="4"/>
    <n v="4"/>
    <n v="3"/>
    <n v="1"/>
    <n v="0"/>
  </r>
  <r>
    <x v="11"/>
    <x v="1"/>
    <n v="4"/>
    <n v="4"/>
    <n v="3"/>
    <n v="1"/>
    <n v="0"/>
  </r>
  <r>
    <x v="11"/>
    <x v="3"/>
    <n v="5"/>
    <n v="5"/>
    <n v="5"/>
    <n v="0"/>
    <n v="0"/>
  </r>
  <r>
    <x v="12"/>
    <x v="2"/>
    <n v="26"/>
    <n v="22"/>
    <n v="16"/>
    <n v="6"/>
    <n v="0"/>
  </r>
  <r>
    <x v="12"/>
    <x v="0"/>
    <n v="1"/>
    <n v="1"/>
    <n v="0"/>
    <n v="1"/>
    <n v="0"/>
  </r>
  <r>
    <x v="12"/>
    <x v="3"/>
    <n v="8"/>
    <n v="6"/>
    <n v="4"/>
    <n v="2"/>
    <n v="0"/>
  </r>
  <r>
    <x v="12"/>
    <x v="1"/>
    <n v="18"/>
    <n v="17"/>
    <n v="8"/>
    <n v="9"/>
    <n v="0"/>
  </r>
  <r>
    <x v="13"/>
    <x v="1"/>
    <n v="6"/>
    <n v="6"/>
    <n v="6"/>
    <n v="0"/>
    <n v="0"/>
  </r>
  <r>
    <x v="13"/>
    <x v="0"/>
    <n v="8"/>
    <n v="8"/>
    <n v="7"/>
    <n v="1"/>
    <n v="0"/>
  </r>
  <r>
    <x v="13"/>
    <x v="3"/>
    <n v="2"/>
    <n v="2"/>
    <n v="2"/>
    <n v="0"/>
    <n v="0"/>
  </r>
  <r>
    <x v="13"/>
    <x v="2"/>
    <n v="1"/>
    <n v="0"/>
    <n v="0"/>
    <n v="0"/>
    <n v="0"/>
  </r>
  <r>
    <x v="14"/>
    <x v="2"/>
    <n v="46"/>
    <n v="46"/>
    <n v="26"/>
    <n v="20"/>
    <n v="0"/>
  </r>
  <r>
    <x v="14"/>
    <x v="1"/>
    <n v="14"/>
    <n v="14"/>
    <n v="4"/>
    <n v="10"/>
    <n v="0"/>
  </r>
  <r>
    <x v="14"/>
    <x v="3"/>
    <n v="16"/>
    <n v="15"/>
    <n v="6"/>
    <n v="9"/>
    <n v="0"/>
  </r>
  <r>
    <x v="14"/>
    <x v="0"/>
    <n v="1"/>
    <n v="1"/>
    <n v="0"/>
    <n v="1"/>
    <n v="0"/>
  </r>
  <r>
    <x v="15"/>
    <x v="0"/>
    <n v="14"/>
    <n v="13"/>
    <n v="10"/>
    <n v="3"/>
    <n v="0"/>
  </r>
  <r>
    <x v="15"/>
    <x v="2"/>
    <n v="16"/>
    <n v="15"/>
    <n v="11"/>
    <n v="4"/>
    <n v="1"/>
  </r>
  <r>
    <x v="15"/>
    <x v="3"/>
    <n v="9"/>
    <n v="7"/>
    <n v="6"/>
    <n v="1"/>
    <n v="0"/>
  </r>
  <r>
    <x v="15"/>
    <x v="1"/>
    <n v="6"/>
    <n v="5"/>
    <n v="4"/>
    <n v="1"/>
    <n v="0"/>
  </r>
  <r>
    <x v="16"/>
    <x v="1"/>
    <n v="6"/>
    <n v="6"/>
    <n v="5"/>
    <n v="1"/>
    <n v="0"/>
  </r>
  <r>
    <x v="16"/>
    <x v="0"/>
    <n v="1"/>
    <n v="0"/>
    <n v="0"/>
    <n v="0"/>
    <n v="1"/>
  </r>
  <r>
    <x v="16"/>
    <x v="3"/>
    <n v="22"/>
    <n v="19"/>
    <n v="9"/>
    <n v="10"/>
    <n v="0"/>
  </r>
  <r>
    <x v="16"/>
    <x v="2"/>
    <n v="4"/>
    <n v="4"/>
    <n v="3"/>
    <n v="1"/>
    <n v="0"/>
  </r>
  <r>
    <x v="17"/>
    <x v="3"/>
    <n v="1"/>
    <n v="1"/>
    <n v="1"/>
    <n v="0"/>
    <n v="0"/>
  </r>
  <r>
    <x v="17"/>
    <x v="2"/>
    <n v="1"/>
    <n v="1"/>
    <n v="1"/>
    <n v="0"/>
    <n v="0"/>
  </r>
  <r>
    <x v="17"/>
    <x v="0"/>
    <n v="5"/>
    <n v="4"/>
    <n v="4"/>
    <n v="0"/>
    <n v="1"/>
  </r>
  <r>
    <x v="18"/>
    <x v="0"/>
    <n v="10"/>
    <n v="10"/>
    <n v="8"/>
    <n v="2"/>
    <n v="0"/>
  </r>
  <r>
    <x v="18"/>
    <x v="1"/>
    <n v="8"/>
    <n v="8"/>
    <n v="8"/>
    <n v="0"/>
    <n v="0"/>
  </r>
  <r>
    <x v="18"/>
    <x v="2"/>
    <n v="5"/>
    <n v="5"/>
    <n v="4"/>
    <n v="1"/>
    <n v="0"/>
  </r>
  <r>
    <x v="18"/>
    <x v="3"/>
    <n v="1"/>
    <n v="1"/>
    <n v="1"/>
    <n v="0"/>
    <n v="0"/>
  </r>
  <r>
    <x v="19"/>
    <x v="2"/>
    <n v="11"/>
    <n v="11"/>
    <n v="9"/>
    <n v="2"/>
    <n v="0"/>
  </r>
  <r>
    <x v="19"/>
    <x v="1"/>
    <n v="6"/>
    <n v="6"/>
    <n v="6"/>
    <n v="0"/>
    <n v="0"/>
  </r>
  <r>
    <x v="19"/>
    <x v="3"/>
    <n v="4"/>
    <n v="4"/>
    <n v="4"/>
    <n v="0"/>
    <n v="0"/>
  </r>
  <r>
    <x v="19"/>
    <x v="0"/>
    <n v="5"/>
    <n v="5"/>
    <n v="5"/>
    <n v="0"/>
    <n v="0"/>
  </r>
  <r>
    <x v="20"/>
    <x v="0"/>
    <n v="7"/>
    <n v="7"/>
    <n v="6"/>
    <n v="1"/>
    <n v="1"/>
  </r>
  <r>
    <x v="20"/>
    <x v="1"/>
    <n v="4"/>
    <n v="3"/>
    <n v="3"/>
    <n v="0"/>
    <n v="0"/>
  </r>
  <r>
    <x v="20"/>
    <x v="2"/>
    <n v="4"/>
    <n v="4"/>
    <n v="4"/>
    <n v="0"/>
    <n v="0"/>
  </r>
  <r>
    <x v="20"/>
    <x v="3"/>
    <n v="13"/>
    <n v="12"/>
    <n v="12"/>
    <n v="0"/>
    <n v="1"/>
  </r>
  <r>
    <x v="21"/>
    <x v="3"/>
    <n v="11"/>
    <n v="11"/>
    <n v="10"/>
    <n v="1"/>
    <n v="0"/>
  </r>
  <r>
    <x v="21"/>
    <x v="2"/>
    <n v="7"/>
    <n v="7"/>
    <n v="6"/>
    <n v="1"/>
    <n v="0"/>
  </r>
  <r>
    <x v="21"/>
    <x v="0"/>
    <n v="9"/>
    <n v="9"/>
    <n v="8"/>
    <n v="1"/>
    <n v="0"/>
  </r>
  <r>
    <x v="21"/>
    <x v="1"/>
    <n v="4"/>
    <n v="4"/>
    <n v="4"/>
    <n v="0"/>
    <n v="0"/>
  </r>
  <r>
    <x v="22"/>
    <x v="3"/>
    <n v="4"/>
    <n v="4"/>
    <n v="4"/>
    <n v="0"/>
    <n v="0"/>
  </r>
  <r>
    <x v="22"/>
    <x v="0"/>
    <n v="30"/>
    <n v="27"/>
    <n v="21"/>
    <n v="6"/>
    <n v="0"/>
  </r>
  <r>
    <x v="22"/>
    <x v="2"/>
    <n v="10"/>
    <n v="7"/>
    <n v="7"/>
    <n v="0"/>
    <n v="0"/>
  </r>
  <r>
    <x v="22"/>
    <x v="1"/>
    <n v="13"/>
    <n v="13"/>
    <n v="12"/>
    <n v="1"/>
    <n v="0"/>
  </r>
  <r>
    <x v="23"/>
    <x v="2"/>
    <n v="7"/>
    <n v="7"/>
    <n v="5"/>
    <n v="2"/>
    <n v="0"/>
  </r>
  <r>
    <x v="23"/>
    <x v="1"/>
    <n v="8"/>
    <n v="8"/>
    <n v="5"/>
    <n v="3"/>
    <n v="0"/>
  </r>
  <r>
    <x v="23"/>
    <x v="0"/>
    <n v="17"/>
    <n v="16"/>
    <n v="10"/>
    <n v="6"/>
    <n v="0"/>
  </r>
  <r>
    <x v="23"/>
    <x v="3"/>
    <n v="4"/>
    <n v="4"/>
    <n v="2"/>
    <n v="2"/>
    <n v="0"/>
  </r>
  <r>
    <x v="24"/>
    <x v="1"/>
    <n v="8"/>
    <n v="8"/>
    <n v="7"/>
    <n v="1"/>
    <n v="0"/>
  </r>
  <r>
    <x v="24"/>
    <x v="0"/>
    <n v="4"/>
    <n v="4"/>
    <n v="3"/>
    <n v="1"/>
    <n v="0"/>
  </r>
  <r>
    <x v="24"/>
    <x v="2"/>
    <n v="4"/>
    <n v="4"/>
    <n v="4"/>
    <n v="0"/>
    <n v="0"/>
  </r>
  <r>
    <x v="25"/>
    <x v="1"/>
    <n v="4"/>
    <n v="3"/>
    <n v="3"/>
    <n v="0"/>
    <n v="0"/>
  </r>
  <r>
    <x v="25"/>
    <x v="2"/>
    <n v="7"/>
    <n v="7"/>
    <n v="7"/>
    <n v="0"/>
    <n v="0"/>
  </r>
  <r>
    <x v="25"/>
    <x v="0"/>
    <n v="10"/>
    <n v="9"/>
    <n v="8"/>
    <n v="1"/>
    <n v="1"/>
  </r>
  <r>
    <x v="25"/>
    <x v="3"/>
    <n v="1"/>
    <n v="1"/>
    <n v="1"/>
    <n v="0"/>
    <n v="0"/>
  </r>
  <r>
    <x v="26"/>
    <x v="2"/>
    <n v="16"/>
    <n v="16"/>
    <n v="15"/>
    <n v="1"/>
    <n v="0"/>
  </r>
  <r>
    <x v="26"/>
    <x v="0"/>
    <n v="3"/>
    <n v="3"/>
    <n v="3"/>
    <n v="0"/>
    <n v="0"/>
  </r>
  <r>
    <x v="26"/>
    <x v="3"/>
    <n v="2"/>
    <n v="2"/>
    <n v="1"/>
    <n v="1"/>
    <n v="0"/>
  </r>
  <r>
    <x v="26"/>
    <x v="1"/>
    <n v="1"/>
    <n v="1"/>
    <n v="0"/>
    <n v="1"/>
    <n v="0"/>
  </r>
  <r>
    <x v="27"/>
    <x v="1"/>
    <n v="5"/>
    <n v="2"/>
    <n v="2"/>
    <n v="0"/>
    <n v="3"/>
  </r>
  <r>
    <x v="27"/>
    <x v="3"/>
    <n v="6"/>
    <n v="5"/>
    <n v="5"/>
    <n v="0"/>
    <n v="0"/>
  </r>
  <r>
    <x v="27"/>
    <x v="0"/>
    <n v="8"/>
    <n v="8"/>
    <n v="8"/>
    <n v="0"/>
    <n v="0"/>
  </r>
  <r>
    <x v="27"/>
    <x v="2"/>
    <n v="1"/>
    <n v="1"/>
    <n v="1"/>
    <n v="0"/>
    <n v="0"/>
  </r>
  <r>
    <x v="28"/>
    <x v="1"/>
    <n v="4"/>
    <n v="3"/>
    <n v="3"/>
    <n v="0"/>
    <n v="0"/>
  </r>
  <r>
    <x v="28"/>
    <x v="3"/>
    <n v="5"/>
    <n v="4"/>
    <n v="4"/>
    <n v="0"/>
    <n v="0"/>
  </r>
  <r>
    <x v="28"/>
    <x v="0"/>
    <n v="13"/>
    <n v="11"/>
    <n v="10"/>
    <n v="1"/>
    <n v="0"/>
  </r>
  <r>
    <x v="28"/>
    <x v="2"/>
    <n v="7"/>
    <n v="6"/>
    <n v="6"/>
    <n v="0"/>
    <n v="0"/>
  </r>
  <r>
    <x v="29"/>
    <x v="0"/>
    <n v="9"/>
    <n v="9"/>
    <n v="8"/>
    <n v="1"/>
    <n v="0"/>
  </r>
  <r>
    <x v="29"/>
    <x v="3"/>
    <n v="2"/>
    <n v="2"/>
    <n v="2"/>
    <n v="0"/>
    <n v="0"/>
  </r>
  <r>
    <x v="29"/>
    <x v="2"/>
    <n v="2"/>
    <n v="2"/>
    <n v="1"/>
    <n v="1"/>
    <n v="0"/>
  </r>
  <r>
    <x v="29"/>
    <x v="1"/>
    <n v="2"/>
    <n v="2"/>
    <n v="2"/>
    <n v="0"/>
    <n v="1"/>
  </r>
  <r>
    <x v="30"/>
    <x v="2"/>
    <n v="2"/>
    <n v="2"/>
    <n v="2"/>
    <n v="0"/>
    <n v="0"/>
  </r>
  <r>
    <x v="30"/>
    <x v="3"/>
    <n v="3"/>
    <n v="3"/>
    <n v="2"/>
    <n v="1"/>
    <n v="0"/>
  </r>
  <r>
    <x v="30"/>
    <x v="1"/>
    <n v="3"/>
    <n v="3"/>
    <n v="3"/>
    <n v="0"/>
    <n v="0"/>
  </r>
  <r>
    <x v="30"/>
    <x v="0"/>
    <n v="16"/>
    <n v="15"/>
    <n v="10"/>
    <n v="5"/>
    <n v="1"/>
  </r>
  <r>
    <x v="31"/>
    <x v="2"/>
    <n v="3"/>
    <n v="2"/>
    <n v="2"/>
    <n v="0"/>
    <n v="0"/>
  </r>
  <r>
    <x v="31"/>
    <x v="0"/>
    <n v="6"/>
    <n v="4"/>
    <n v="3"/>
    <n v="1"/>
    <n v="0"/>
  </r>
  <r>
    <x v="31"/>
    <x v="1"/>
    <n v="3"/>
    <n v="2"/>
    <n v="2"/>
    <n v="0"/>
    <n v="0"/>
  </r>
  <r>
    <x v="32"/>
    <x v="1"/>
    <n v="5"/>
    <n v="4"/>
    <n v="3"/>
    <n v="1"/>
    <n v="0"/>
  </r>
  <r>
    <x v="32"/>
    <x v="0"/>
    <n v="7"/>
    <n v="7"/>
    <n v="6"/>
    <n v="1"/>
    <n v="0"/>
  </r>
  <r>
    <x v="32"/>
    <x v="3"/>
    <n v="1"/>
    <n v="1"/>
    <n v="1"/>
    <n v="0"/>
    <n v="0"/>
  </r>
  <r>
    <x v="32"/>
    <x v="2"/>
    <n v="2"/>
    <n v="2"/>
    <n v="2"/>
    <n v="0"/>
    <n v="0"/>
  </r>
  <r>
    <x v="33"/>
    <x v="1"/>
    <n v="4"/>
    <n v="4"/>
    <n v="4"/>
    <n v="0"/>
    <n v="0"/>
  </r>
  <r>
    <x v="33"/>
    <x v="2"/>
    <n v="5"/>
    <n v="3"/>
    <n v="3"/>
    <n v="0"/>
    <n v="0"/>
  </r>
  <r>
    <x v="33"/>
    <x v="0"/>
    <n v="13"/>
    <n v="13"/>
    <n v="9"/>
    <n v="4"/>
    <n v="0"/>
  </r>
  <r>
    <x v="33"/>
    <x v="3"/>
    <n v="2"/>
    <n v="2"/>
    <n v="2"/>
    <n v="0"/>
    <n v="0"/>
  </r>
  <r>
    <x v="34"/>
    <x v="3"/>
    <n v="1"/>
    <n v="1"/>
    <n v="1"/>
    <n v="0"/>
    <n v="0"/>
  </r>
  <r>
    <x v="34"/>
    <x v="1"/>
    <n v="2"/>
    <n v="2"/>
    <n v="2"/>
    <n v="0"/>
    <n v="0"/>
  </r>
  <r>
    <x v="34"/>
    <x v="2"/>
    <n v="2"/>
    <n v="2"/>
    <n v="2"/>
    <n v="0"/>
    <n v="0"/>
  </r>
  <r>
    <x v="34"/>
    <x v="0"/>
    <n v="3"/>
    <n v="3"/>
    <n v="3"/>
    <n v="0"/>
    <n v="0"/>
  </r>
  <r>
    <x v="35"/>
    <x v="3"/>
    <n v="1"/>
    <n v="1"/>
    <n v="1"/>
    <n v="0"/>
    <n v="0"/>
  </r>
  <r>
    <x v="35"/>
    <x v="1"/>
    <n v="1"/>
    <n v="1"/>
    <n v="1"/>
    <n v="0"/>
    <n v="0"/>
  </r>
  <r>
    <x v="35"/>
    <x v="2"/>
    <n v="3"/>
    <n v="3"/>
    <n v="3"/>
    <n v="0"/>
    <n v="0"/>
  </r>
  <r>
    <x v="35"/>
    <x v="0"/>
    <n v="3"/>
    <n v="3"/>
    <n v="2"/>
    <n v="1"/>
    <n v="0"/>
  </r>
  <r>
    <x v="36"/>
    <x v="0"/>
    <n v="8"/>
    <n v="7"/>
    <n v="6"/>
    <n v="1"/>
    <n v="1"/>
  </r>
  <r>
    <x v="36"/>
    <x v="3"/>
    <n v="1"/>
    <n v="1"/>
    <n v="1"/>
    <n v="0"/>
    <n v="0"/>
  </r>
  <r>
    <x v="36"/>
    <x v="1"/>
    <n v="6"/>
    <n v="6"/>
    <n v="6"/>
    <n v="0"/>
    <n v="0"/>
  </r>
  <r>
    <x v="36"/>
    <x v="2"/>
    <n v="4"/>
    <n v="4"/>
    <n v="4"/>
    <n v="0"/>
    <n v="0"/>
  </r>
  <r>
    <x v="37"/>
    <x v="2"/>
    <n v="4"/>
    <n v="2"/>
    <n v="2"/>
    <n v="0"/>
    <n v="0"/>
  </r>
  <r>
    <x v="37"/>
    <x v="0"/>
    <n v="1"/>
    <n v="1"/>
    <n v="0"/>
    <n v="1"/>
    <n v="0"/>
  </r>
  <r>
    <x v="38"/>
    <x v="2"/>
    <n v="5"/>
    <n v="5"/>
    <n v="5"/>
    <n v="0"/>
    <n v="0"/>
  </r>
  <r>
    <x v="38"/>
    <x v="1"/>
    <n v="4"/>
    <n v="4"/>
    <n v="2"/>
    <n v="2"/>
    <n v="0"/>
  </r>
  <r>
    <x v="38"/>
    <x v="0"/>
    <n v="1"/>
    <n v="1"/>
    <n v="0"/>
    <n v="1"/>
    <n v="0"/>
  </r>
  <r>
    <x v="39"/>
    <x v="3"/>
    <n v="1"/>
    <n v="0"/>
    <n v="0"/>
    <n v="0"/>
    <n v="0"/>
  </r>
  <r>
    <x v="39"/>
    <x v="2"/>
    <n v="5"/>
    <n v="4"/>
    <n v="3"/>
    <n v="1"/>
    <n v="0"/>
  </r>
  <r>
    <x v="39"/>
    <x v="0"/>
    <n v="5"/>
    <n v="5"/>
    <n v="2"/>
    <n v="3"/>
    <n v="0"/>
  </r>
  <r>
    <x v="39"/>
    <x v="1"/>
    <n v="8"/>
    <n v="8"/>
    <n v="4"/>
    <n v="4"/>
    <n v="0"/>
  </r>
  <r>
    <x v="40"/>
    <x v="0"/>
    <n v="4"/>
    <n v="4"/>
    <n v="3"/>
    <n v="1"/>
    <n v="0"/>
  </r>
  <r>
    <x v="40"/>
    <x v="3"/>
    <n v="1"/>
    <n v="1"/>
    <n v="1"/>
    <n v="0"/>
    <n v="0"/>
  </r>
  <r>
    <x v="40"/>
    <x v="2"/>
    <n v="2"/>
    <n v="2"/>
    <n v="2"/>
    <n v="0"/>
    <n v="0"/>
  </r>
  <r>
    <x v="40"/>
    <x v="1"/>
    <n v="7"/>
    <n v="7"/>
    <n v="4"/>
    <n v="3"/>
    <n v="0"/>
  </r>
  <r>
    <x v="41"/>
    <x v="0"/>
    <n v="15"/>
    <n v="15"/>
    <n v="13"/>
    <n v="2"/>
    <n v="0"/>
  </r>
  <r>
    <x v="41"/>
    <x v="3"/>
    <n v="1"/>
    <n v="1"/>
    <n v="1"/>
    <n v="0"/>
    <n v="0"/>
  </r>
  <r>
    <x v="41"/>
    <x v="1"/>
    <n v="4"/>
    <n v="4"/>
    <n v="4"/>
    <n v="0"/>
    <n v="0"/>
  </r>
  <r>
    <x v="41"/>
    <x v="2"/>
    <n v="3"/>
    <n v="3"/>
    <n v="3"/>
    <n v="0"/>
    <n v="0"/>
  </r>
  <r>
    <x v="42"/>
    <x v="0"/>
    <n v="11"/>
    <n v="10"/>
    <n v="8"/>
    <n v="2"/>
    <n v="0"/>
  </r>
  <r>
    <x v="42"/>
    <x v="1"/>
    <n v="2"/>
    <n v="2"/>
    <n v="2"/>
    <n v="0"/>
    <n v="0"/>
  </r>
  <r>
    <x v="42"/>
    <x v="2"/>
    <n v="3"/>
    <n v="3"/>
    <n v="3"/>
    <n v="0"/>
    <n v="0"/>
  </r>
  <r>
    <x v="43"/>
    <x v="0"/>
    <n v="11"/>
    <n v="11"/>
    <n v="9"/>
    <n v="2"/>
    <n v="0"/>
  </r>
  <r>
    <x v="43"/>
    <x v="2"/>
    <n v="15"/>
    <n v="15"/>
    <n v="15"/>
    <n v="0"/>
    <n v="0"/>
  </r>
  <r>
    <x v="43"/>
    <x v="3"/>
    <n v="4"/>
    <n v="4"/>
    <n v="3"/>
    <n v="1"/>
    <n v="0"/>
  </r>
  <r>
    <x v="43"/>
    <x v="1"/>
    <n v="15"/>
    <n v="15"/>
    <n v="9"/>
    <n v="6"/>
    <n v="0"/>
  </r>
  <r>
    <x v="44"/>
    <x v="2"/>
    <n v="3"/>
    <n v="3"/>
    <n v="3"/>
    <n v="0"/>
    <n v="0"/>
  </r>
  <r>
    <x v="44"/>
    <x v="3"/>
    <n v="3"/>
    <n v="3"/>
    <n v="3"/>
    <n v="0"/>
    <n v="0"/>
  </r>
  <r>
    <x v="44"/>
    <x v="0"/>
    <n v="4"/>
    <n v="4"/>
    <n v="3"/>
    <n v="1"/>
    <n v="0"/>
  </r>
  <r>
    <x v="44"/>
    <x v="1"/>
    <n v="6"/>
    <n v="6"/>
    <n v="5"/>
    <n v="1"/>
    <n v="0"/>
  </r>
  <r>
    <x v="45"/>
    <x v="1"/>
    <n v="1"/>
    <n v="1"/>
    <n v="1"/>
    <n v="0"/>
    <n v="0"/>
  </r>
  <r>
    <x v="45"/>
    <x v="2"/>
    <n v="2"/>
    <n v="2"/>
    <n v="2"/>
    <n v="0"/>
    <n v="0"/>
  </r>
  <r>
    <x v="45"/>
    <x v="3"/>
    <n v="2"/>
    <n v="2"/>
    <n v="2"/>
    <n v="0"/>
    <n v="0"/>
  </r>
  <r>
    <x v="46"/>
    <x v="2"/>
    <n v="1"/>
    <n v="1"/>
    <n v="1"/>
    <n v="0"/>
    <n v="0"/>
  </r>
  <r>
    <x v="46"/>
    <x v="1"/>
    <n v="3"/>
    <n v="3"/>
    <n v="3"/>
    <n v="0"/>
    <n v="0"/>
  </r>
  <r>
    <x v="46"/>
    <x v="0"/>
    <n v="17"/>
    <n v="16"/>
    <n v="8"/>
    <n v="8"/>
    <n v="0"/>
  </r>
  <r>
    <x v="46"/>
    <x v="3"/>
    <n v="1"/>
    <n v="1"/>
    <n v="1"/>
    <n v="0"/>
    <n v="0"/>
  </r>
  <r>
    <x v="47"/>
    <x v="0"/>
    <n v="3"/>
    <n v="2"/>
    <n v="2"/>
    <n v="0"/>
    <n v="0"/>
  </r>
  <r>
    <x v="47"/>
    <x v="4"/>
    <n v="1"/>
    <n v="1"/>
    <n v="1"/>
    <n v="0"/>
    <n v="0"/>
  </r>
  <r>
    <x v="47"/>
    <x v="1"/>
    <n v="1"/>
    <n v="1"/>
    <n v="1"/>
    <n v="0"/>
    <n v="0"/>
  </r>
  <r>
    <x v="47"/>
    <x v="2"/>
    <n v="6"/>
    <n v="6"/>
    <n v="5"/>
    <n v="1"/>
    <n v="0"/>
  </r>
  <r>
    <x v="47"/>
    <x v="3"/>
    <n v="5"/>
    <n v="5"/>
    <n v="5"/>
    <n v="0"/>
    <n v="0"/>
  </r>
  <r>
    <x v="47"/>
    <x v="5"/>
    <n v="1"/>
    <n v="1"/>
    <n v="1"/>
    <n v="0"/>
    <n v="0"/>
  </r>
  <r>
    <x v="48"/>
    <x v="1"/>
    <n v="10"/>
    <n v="10"/>
    <n v="5"/>
    <n v="5"/>
    <n v="0"/>
  </r>
  <r>
    <x v="48"/>
    <x v="3"/>
    <n v="19"/>
    <n v="19"/>
    <n v="15"/>
    <n v="4"/>
    <n v="0"/>
  </r>
  <r>
    <x v="48"/>
    <x v="0"/>
    <n v="29"/>
    <n v="25"/>
    <n v="23"/>
    <n v="2"/>
    <n v="0"/>
  </r>
  <r>
    <x v="48"/>
    <x v="2"/>
    <n v="18"/>
    <n v="18"/>
    <n v="15"/>
    <n v="3"/>
    <n v="0"/>
  </r>
  <r>
    <x v="49"/>
    <x v="1"/>
    <n v="24"/>
    <n v="23"/>
    <n v="18"/>
    <n v="5"/>
    <n v="1"/>
  </r>
  <r>
    <x v="49"/>
    <x v="2"/>
    <n v="12"/>
    <n v="12"/>
    <n v="9"/>
    <n v="3"/>
    <n v="0"/>
  </r>
  <r>
    <x v="49"/>
    <x v="0"/>
    <n v="16"/>
    <n v="13"/>
    <n v="8"/>
    <n v="5"/>
    <n v="0"/>
  </r>
  <r>
    <x v="49"/>
    <x v="3"/>
    <n v="21"/>
    <n v="21"/>
    <n v="18"/>
    <n v="3"/>
    <n v="0"/>
  </r>
  <r>
    <x v="50"/>
    <x v="0"/>
    <n v="14"/>
    <n v="13"/>
    <n v="9"/>
    <n v="4"/>
    <n v="0"/>
  </r>
  <r>
    <x v="50"/>
    <x v="3"/>
    <n v="1"/>
    <n v="1"/>
    <n v="0"/>
    <n v="1"/>
    <n v="0"/>
  </r>
  <r>
    <x v="50"/>
    <x v="1"/>
    <n v="3"/>
    <n v="3"/>
    <n v="2"/>
    <n v="1"/>
    <n v="0"/>
  </r>
  <r>
    <x v="50"/>
    <x v="2"/>
    <n v="16"/>
    <n v="15"/>
    <n v="14"/>
    <n v="1"/>
    <n v="0"/>
  </r>
  <r>
    <x v="51"/>
    <x v="0"/>
    <n v="9"/>
    <n v="9"/>
    <n v="6"/>
    <n v="3"/>
    <n v="0"/>
  </r>
  <r>
    <x v="51"/>
    <x v="3"/>
    <n v="11"/>
    <n v="11"/>
    <n v="8"/>
    <n v="3"/>
    <n v="0"/>
  </r>
  <r>
    <x v="51"/>
    <x v="2"/>
    <n v="19"/>
    <n v="19"/>
    <n v="17"/>
    <n v="2"/>
    <n v="0"/>
  </r>
  <r>
    <x v="51"/>
    <x v="1"/>
    <n v="16"/>
    <n v="16"/>
    <n v="14"/>
    <n v="2"/>
    <n v="0"/>
  </r>
  <r>
    <x v="52"/>
    <x v="1"/>
    <n v="3"/>
    <n v="3"/>
    <n v="2"/>
    <n v="1"/>
    <n v="0"/>
  </r>
  <r>
    <x v="52"/>
    <x v="2"/>
    <n v="11"/>
    <n v="11"/>
    <n v="7"/>
    <n v="4"/>
    <n v="0"/>
  </r>
  <r>
    <x v="52"/>
    <x v="0"/>
    <n v="11"/>
    <n v="10"/>
    <n v="6"/>
    <n v="4"/>
    <n v="0"/>
  </r>
  <r>
    <x v="52"/>
    <x v="3"/>
    <n v="3"/>
    <n v="3"/>
    <n v="0"/>
    <n v="3"/>
    <n v="0"/>
  </r>
  <r>
    <x v="53"/>
    <x v="3"/>
    <n v="1"/>
    <n v="1"/>
    <n v="1"/>
    <n v="0"/>
    <n v="0"/>
  </r>
  <r>
    <x v="53"/>
    <x v="2"/>
    <n v="2"/>
    <n v="2"/>
    <n v="2"/>
    <n v="0"/>
    <n v="0"/>
  </r>
  <r>
    <x v="53"/>
    <x v="0"/>
    <n v="2"/>
    <n v="1"/>
    <n v="0"/>
    <n v="1"/>
    <n v="0"/>
  </r>
  <r>
    <x v="54"/>
    <x v="1"/>
    <n v="1"/>
    <n v="1"/>
    <n v="1"/>
    <n v="0"/>
    <n v="0"/>
  </r>
  <r>
    <x v="54"/>
    <x v="3"/>
    <n v="1"/>
    <n v="1"/>
    <n v="0"/>
    <n v="1"/>
    <n v="0"/>
  </r>
  <r>
    <x v="54"/>
    <x v="0"/>
    <n v="1"/>
    <n v="1"/>
    <n v="1"/>
    <n v="0"/>
    <n v="0"/>
  </r>
  <r>
    <x v="55"/>
    <x v="1"/>
    <n v="9"/>
    <n v="9"/>
    <n v="5"/>
    <n v="4"/>
    <n v="0"/>
  </r>
  <r>
    <x v="55"/>
    <x v="2"/>
    <n v="1"/>
    <n v="1"/>
    <n v="1"/>
    <n v="0"/>
    <n v="0"/>
  </r>
  <r>
    <x v="55"/>
    <x v="0"/>
    <n v="18"/>
    <n v="16"/>
    <n v="10"/>
    <n v="6"/>
    <n v="0"/>
  </r>
  <r>
    <x v="55"/>
    <x v="3"/>
    <n v="2"/>
    <n v="2"/>
    <n v="2"/>
    <n v="0"/>
    <n v="0"/>
  </r>
  <r>
    <x v="56"/>
    <x v="2"/>
    <n v="2"/>
    <n v="2"/>
    <n v="2"/>
    <n v="0"/>
    <n v="0"/>
  </r>
  <r>
    <x v="57"/>
    <x v="0"/>
    <n v="2"/>
    <n v="2"/>
    <n v="2"/>
    <n v="0"/>
    <n v="0"/>
  </r>
  <r>
    <x v="57"/>
    <x v="2"/>
    <n v="2"/>
    <n v="2"/>
    <n v="2"/>
    <n v="0"/>
    <n v="0"/>
  </r>
  <r>
    <x v="58"/>
    <x v="3"/>
    <n v="1"/>
    <n v="1"/>
    <n v="1"/>
    <n v="0"/>
    <n v="0"/>
  </r>
  <r>
    <x v="58"/>
    <x v="0"/>
    <n v="7"/>
    <n v="6"/>
    <n v="4"/>
    <n v="2"/>
    <n v="0"/>
  </r>
  <r>
    <x v="58"/>
    <x v="2"/>
    <n v="7"/>
    <n v="7"/>
    <n v="6"/>
    <n v="1"/>
    <n v="0"/>
  </r>
  <r>
    <x v="58"/>
    <x v="1"/>
    <n v="3"/>
    <n v="3"/>
    <n v="3"/>
    <n v="0"/>
    <n v="0"/>
  </r>
  <r>
    <x v="59"/>
    <x v="0"/>
    <n v="1"/>
    <n v="1"/>
    <n v="1"/>
    <n v="0"/>
    <n v="0"/>
  </r>
  <r>
    <x v="59"/>
    <x v="2"/>
    <n v="2"/>
    <n v="2"/>
    <n v="2"/>
    <n v="0"/>
    <n v="0"/>
  </r>
  <r>
    <x v="60"/>
    <x v="1"/>
    <n v="2"/>
    <n v="2"/>
    <n v="2"/>
    <n v="0"/>
    <n v="0"/>
  </r>
  <r>
    <x v="60"/>
    <x v="0"/>
    <n v="5"/>
    <n v="5"/>
    <n v="4"/>
    <n v="1"/>
    <n v="0"/>
  </r>
  <r>
    <x v="61"/>
    <x v="1"/>
    <n v="7"/>
    <n v="7"/>
    <n v="6"/>
    <n v="1"/>
    <n v="0"/>
  </r>
  <r>
    <x v="61"/>
    <x v="0"/>
    <n v="17"/>
    <n v="17"/>
    <n v="15"/>
    <n v="2"/>
    <n v="0"/>
  </r>
  <r>
    <x v="61"/>
    <x v="3"/>
    <n v="6"/>
    <n v="6"/>
    <n v="4"/>
    <n v="2"/>
    <n v="0"/>
  </r>
  <r>
    <x v="61"/>
    <x v="2"/>
    <n v="4"/>
    <n v="4"/>
    <n v="4"/>
    <n v="0"/>
    <n v="0"/>
  </r>
  <r>
    <x v="62"/>
    <x v="3"/>
    <n v="2"/>
    <n v="2"/>
    <n v="2"/>
    <n v="0"/>
    <n v="0"/>
  </r>
  <r>
    <x v="62"/>
    <x v="2"/>
    <n v="5"/>
    <n v="5"/>
    <n v="5"/>
    <n v="0"/>
    <n v="0"/>
  </r>
  <r>
    <x v="62"/>
    <x v="1"/>
    <n v="6"/>
    <n v="4"/>
    <n v="4"/>
    <n v="0"/>
    <n v="0"/>
  </r>
  <r>
    <x v="63"/>
    <x v="3"/>
    <n v="2"/>
    <n v="2"/>
    <n v="1"/>
    <n v="1"/>
    <n v="0"/>
  </r>
  <r>
    <x v="63"/>
    <x v="0"/>
    <n v="2"/>
    <n v="2"/>
    <n v="2"/>
    <n v="0"/>
    <n v="0"/>
  </r>
  <r>
    <x v="63"/>
    <x v="2"/>
    <n v="8"/>
    <n v="8"/>
    <n v="8"/>
    <n v="0"/>
    <n v="0"/>
  </r>
  <r>
    <x v="64"/>
    <x v="3"/>
    <n v="3"/>
    <n v="3"/>
    <n v="3"/>
    <n v="0"/>
    <n v="0"/>
  </r>
  <r>
    <x v="64"/>
    <x v="0"/>
    <n v="6"/>
    <n v="6"/>
    <n v="6"/>
    <n v="0"/>
    <n v="0"/>
  </r>
  <r>
    <x v="64"/>
    <x v="2"/>
    <n v="17"/>
    <n v="13"/>
    <n v="11"/>
    <n v="2"/>
    <n v="0"/>
  </r>
  <r>
    <x v="64"/>
    <x v="1"/>
    <n v="7"/>
    <n v="7"/>
    <n v="6"/>
    <n v="1"/>
    <n v="0"/>
  </r>
  <r>
    <x v="65"/>
    <x v="0"/>
    <n v="11"/>
    <n v="9"/>
    <n v="8"/>
    <n v="1"/>
    <n v="0"/>
  </r>
  <r>
    <x v="65"/>
    <x v="1"/>
    <n v="6"/>
    <n v="6"/>
    <n v="4"/>
    <n v="2"/>
    <n v="0"/>
  </r>
  <r>
    <x v="65"/>
    <x v="2"/>
    <n v="6"/>
    <n v="5"/>
    <n v="4"/>
    <n v="1"/>
    <n v="0"/>
  </r>
  <r>
    <x v="66"/>
    <x v="2"/>
    <n v="5"/>
    <n v="4"/>
    <n v="4"/>
    <n v="0"/>
    <n v="0"/>
  </r>
  <r>
    <x v="66"/>
    <x v="3"/>
    <n v="5"/>
    <n v="5"/>
    <n v="5"/>
    <n v="0"/>
    <n v="0"/>
  </r>
  <r>
    <x v="66"/>
    <x v="1"/>
    <n v="5"/>
    <n v="5"/>
    <n v="3"/>
    <n v="2"/>
    <n v="0"/>
  </r>
  <r>
    <x v="66"/>
    <x v="0"/>
    <n v="5"/>
    <n v="3"/>
    <n v="2"/>
    <n v="1"/>
    <n v="1"/>
  </r>
  <r>
    <x v="67"/>
    <x v="3"/>
    <n v="7"/>
    <n v="7"/>
    <n v="4"/>
    <n v="3"/>
    <n v="0"/>
  </r>
  <r>
    <x v="67"/>
    <x v="1"/>
    <n v="7"/>
    <n v="7"/>
    <n v="7"/>
    <n v="0"/>
    <n v="0"/>
  </r>
  <r>
    <x v="67"/>
    <x v="0"/>
    <n v="11"/>
    <n v="11"/>
    <n v="8"/>
    <n v="3"/>
    <n v="0"/>
  </r>
  <r>
    <x v="67"/>
    <x v="2"/>
    <n v="6"/>
    <n v="6"/>
    <n v="6"/>
    <n v="0"/>
    <n v="0"/>
  </r>
  <r>
    <x v="68"/>
    <x v="2"/>
    <n v="3"/>
    <n v="3"/>
    <n v="2"/>
    <n v="1"/>
    <n v="0"/>
  </r>
  <r>
    <x v="68"/>
    <x v="0"/>
    <n v="13"/>
    <n v="12"/>
    <n v="11"/>
    <n v="1"/>
    <n v="0"/>
  </r>
  <r>
    <x v="68"/>
    <x v="3"/>
    <n v="1"/>
    <n v="1"/>
    <n v="0"/>
    <n v="1"/>
    <n v="0"/>
  </r>
  <r>
    <x v="68"/>
    <x v="1"/>
    <n v="2"/>
    <n v="2"/>
    <n v="2"/>
    <n v="0"/>
    <n v="0"/>
  </r>
  <r>
    <x v="69"/>
    <x v="3"/>
    <n v="1"/>
    <n v="1"/>
    <n v="1"/>
    <n v="0"/>
    <n v="0"/>
  </r>
  <r>
    <x v="69"/>
    <x v="1"/>
    <n v="6"/>
    <n v="6"/>
    <n v="4"/>
    <n v="2"/>
    <n v="0"/>
  </r>
  <r>
    <x v="69"/>
    <x v="0"/>
    <n v="1"/>
    <n v="1"/>
    <n v="1"/>
    <n v="0"/>
    <n v="0"/>
  </r>
  <r>
    <x v="70"/>
    <x v="0"/>
    <n v="2"/>
    <n v="2"/>
    <n v="1"/>
    <n v="1"/>
    <n v="0"/>
  </r>
  <r>
    <x v="71"/>
    <x v="1"/>
    <n v="2"/>
    <n v="2"/>
    <n v="2"/>
    <n v="0"/>
    <n v="0"/>
  </r>
  <r>
    <x v="71"/>
    <x v="0"/>
    <n v="3"/>
    <n v="3"/>
    <n v="2"/>
    <n v="1"/>
    <n v="0"/>
  </r>
  <r>
    <x v="72"/>
    <x v="3"/>
    <n v="9"/>
    <n v="9"/>
    <n v="7"/>
    <n v="2"/>
    <n v="0"/>
  </r>
  <r>
    <x v="72"/>
    <x v="0"/>
    <n v="27"/>
    <n v="27"/>
    <n v="24"/>
    <n v="3"/>
    <n v="0"/>
  </r>
  <r>
    <x v="72"/>
    <x v="2"/>
    <n v="14"/>
    <n v="14"/>
    <n v="11"/>
    <n v="3"/>
    <n v="0"/>
  </r>
  <r>
    <x v="72"/>
    <x v="1"/>
    <n v="19"/>
    <n v="19"/>
    <n v="17"/>
    <n v="2"/>
    <n v="0"/>
  </r>
  <r>
    <x v="73"/>
    <x v="1"/>
    <n v="1"/>
    <n v="1"/>
    <n v="1"/>
    <n v="0"/>
    <n v="0"/>
  </r>
  <r>
    <x v="73"/>
    <x v="2"/>
    <n v="1"/>
    <n v="1"/>
    <n v="1"/>
    <n v="0"/>
    <n v="0"/>
  </r>
  <r>
    <x v="73"/>
    <x v="0"/>
    <n v="2"/>
    <n v="2"/>
    <n v="2"/>
    <n v="0"/>
    <n v="0"/>
  </r>
  <r>
    <x v="74"/>
    <x v="1"/>
    <n v="6"/>
    <n v="6"/>
    <n v="6"/>
    <n v="0"/>
    <n v="0"/>
  </r>
  <r>
    <x v="74"/>
    <x v="0"/>
    <n v="10"/>
    <n v="10"/>
    <n v="8"/>
    <n v="2"/>
    <n v="2"/>
  </r>
  <r>
    <x v="74"/>
    <x v="2"/>
    <n v="3"/>
    <n v="3"/>
    <n v="3"/>
    <n v="0"/>
    <n v="0"/>
  </r>
  <r>
    <x v="74"/>
    <x v="3"/>
    <n v="1"/>
    <n v="1"/>
    <n v="1"/>
    <n v="0"/>
    <n v="0"/>
  </r>
  <r>
    <x v="75"/>
    <x v="1"/>
    <n v="1"/>
    <n v="1"/>
    <n v="1"/>
    <n v="0"/>
    <n v="0"/>
  </r>
  <r>
    <x v="75"/>
    <x v="0"/>
    <n v="5"/>
    <n v="4"/>
    <n v="2"/>
    <n v="2"/>
    <n v="0"/>
  </r>
  <r>
    <x v="76"/>
    <x v="2"/>
    <n v="2"/>
    <n v="2"/>
    <n v="2"/>
    <n v="0"/>
    <n v="0"/>
  </r>
  <r>
    <x v="77"/>
    <x v="3"/>
    <n v="4"/>
    <n v="3"/>
    <n v="3"/>
    <n v="0"/>
    <n v="0"/>
  </r>
  <r>
    <x v="77"/>
    <x v="0"/>
    <n v="2"/>
    <n v="2"/>
    <n v="2"/>
    <n v="0"/>
    <n v="0"/>
  </r>
  <r>
    <x v="77"/>
    <x v="2"/>
    <n v="5"/>
    <n v="5"/>
    <n v="2"/>
    <n v="3"/>
    <n v="0"/>
  </r>
  <r>
    <x v="77"/>
    <x v="1"/>
    <n v="3"/>
    <n v="3"/>
    <n v="2"/>
    <n v="1"/>
    <n v="0"/>
  </r>
  <r>
    <x v="78"/>
    <x v="0"/>
    <n v="6"/>
    <n v="6"/>
    <n v="6"/>
    <n v="0"/>
    <n v="0"/>
  </r>
  <r>
    <x v="78"/>
    <x v="1"/>
    <n v="6"/>
    <n v="6"/>
    <n v="6"/>
    <n v="0"/>
    <n v="0"/>
  </r>
  <r>
    <x v="78"/>
    <x v="2"/>
    <n v="13"/>
    <n v="13"/>
    <n v="13"/>
    <n v="0"/>
    <n v="0"/>
  </r>
  <r>
    <x v="78"/>
    <x v="3"/>
    <n v="1"/>
    <n v="1"/>
    <n v="1"/>
    <n v="0"/>
    <n v="0"/>
  </r>
  <r>
    <x v="79"/>
    <x v="2"/>
    <n v="6"/>
    <n v="6"/>
    <n v="6"/>
    <n v="0"/>
    <n v="0"/>
  </r>
  <r>
    <x v="79"/>
    <x v="3"/>
    <n v="1"/>
    <n v="1"/>
    <n v="1"/>
    <n v="0"/>
    <n v="0"/>
  </r>
  <r>
    <x v="79"/>
    <x v="1"/>
    <n v="4"/>
    <n v="4"/>
    <n v="4"/>
    <n v="0"/>
    <n v="0"/>
  </r>
  <r>
    <x v="79"/>
    <x v="0"/>
    <n v="10"/>
    <n v="10"/>
    <n v="9"/>
    <n v="1"/>
    <n v="0"/>
  </r>
  <r>
    <x v="80"/>
    <x v="0"/>
    <n v="3"/>
    <n v="2"/>
    <n v="1"/>
    <n v="1"/>
    <n v="0"/>
  </r>
  <r>
    <x v="80"/>
    <x v="2"/>
    <n v="1"/>
    <n v="1"/>
    <n v="1"/>
    <n v="0"/>
    <n v="0"/>
  </r>
  <r>
    <x v="81"/>
    <x v="3"/>
    <n v="2"/>
    <n v="2"/>
    <n v="2"/>
    <n v="0"/>
    <n v="0"/>
  </r>
  <r>
    <x v="81"/>
    <x v="1"/>
    <n v="4"/>
    <n v="4"/>
    <n v="4"/>
    <n v="0"/>
    <n v="0"/>
  </r>
  <r>
    <x v="81"/>
    <x v="2"/>
    <n v="7"/>
    <n v="7"/>
    <n v="7"/>
    <n v="0"/>
    <n v="0"/>
  </r>
  <r>
    <x v="81"/>
    <x v="0"/>
    <n v="5"/>
    <n v="5"/>
    <n v="2"/>
    <n v="3"/>
    <n v="0"/>
  </r>
  <r>
    <x v="82"/>
    <x v="1"/>
    <n v="1"/>
    <n v="0"/>
    <n v="0"/>
    <n v="0"/>
    <n v="0"/>
  </r>
  <r>
    <x v="82"/>
    <x v="2"/>
    <n v="1"/>
    <n v="1"/>
    <n v="1"/>
    <n v="0"/>
    <n v="0"/>
  </r>
  <r>
    <x v="82"/>
    <x v="0"/>
    <n v="5"/>
    <n v="5"/>
    <n v="5"/>
    <n v="0"/>
    <n v="0"/>
  </r>
  <r>
    <x v="82"/>
    <x v="3"/>
    <n v="2"/>
    <n v="2"/>
    <n v="2"/>
    <n v="0"/>
    <n v="0"/>
  </r>
  <r>
    <x v="83"/>
    <x v="0"/>
    <n v="4"/>
    <n v="4"/>
    <n v="1"/>
    <n v="3"/>
    <n v="0"/>
  </r>
  <r>
    <x v="83"/>
    <x v="2"/>
    <n v="3"/>
    <n v="3"/>
    <n v="3"/>
    <n v="0"/>
    <n v="0"/>
  </r>
  <r>
    <x v="83"/>
    <x v="3"/>
    <n v="2"/>
    <n v="2"/>
    <n v="2"/>
    <n v="0"/>
    <n v="0"/>
  </r>
  <r>
    <x v="84"/>
    <x v="1"/>
    <n v="1"/>
    <n v="1"/>
    <n v="1"/>
    <n v="0"/>
    <n v="0"/>
  </r>
  <r>
    <x v="84"/>
    <x v="2"/>
    <n v="3"/>
    <n v="3"/>
    <n v="3"/>
    <n v="0"/>
    <n v="0"/>
  </r>
  <r>
    <x v="85"/>
    <x v="0"/>
    <n v="3"/>
    <n v="3"/>
    <n v="3"/>
    <n v="0"/>
    <n v="0"/>
  </r>
  <r>
    <x v="85"/>
    <x v="2"/>
    <n v="2"/>
    <n v="2"/>
    <n v="2"/>
    <n v="0"/>
    <n v="0"/>
  </r>
  <r>
    <x v="85"/>
    <x v="1"/>
    <n v="2"/>
    <n v="2"/>
    <n v="2"/>
    <n v="0"/>
    <n v="0"/>
  </r>
  <r>
    <x v="86"/>
    <x v="1"/>
    <n v="7"/>
    <n v="7"/>
    <n v="7"/>
    <n v="0"/>
    <n v="0"/>
  </r>
  <r>
    <x v="86"/>
    <x v="3"/>
    <n v="2"/>
    <n v="2"/>
    <n v="2"/>
    <n v="0"/>
    <n v="0"/>
  </r>
  <r>
    <x v="86"/>
    <x v="0"/>
    <n v="3"/>
    <n v="2"/>
    <n v="2"/>
    <n v="0"/>
    <n v="0"/>
  </r>
  <r>
    <x v="87"/>
    <x v="2"/>
    <n v="21"/>
    <n v="20"/>
    <n v="16"/>
    <n v="4"/>
    <n v="0"/>
  </r>
  <r>
    <x v="87"/>
    <x v="3"/>
    <n v="4"/>
    <n v="4"/>
    <n v="3"/>
    <n v="1"/>
    <n v="0"/>
  </r>
  <r>
    <x v="87"/>
    <x v="1"/>
    <n v="5"/>
    <n v="4"/>
    <n v="4"/>
    <n v="0"/>
    <n v="0"/>
  </r>
  <r>
    <x v="87"/>
    <x v="0"/>
    <n v="11"/>
    <n v="11"/>
    <n v="11"/>
    <n v="0"/>
    <n v="0"/>
  </r>
  <r>
    <x v="88"/>
    <x v="0"/>
    <n v="5"/>
    <n v="5"/>
    <n v="5"/>
    <n v="0"/>
    <n v="0"/>
  </r>
  <r>
    <x v="89"/>
    <x v="1"/>
    <n v="1"/>
    <n v="1"/>
    <n v="1"/>
    <n v="0"/>
    <n v="0"/>
  </r>
  <r>
    <x v="89"/>
    <x v="0"/>
    <n v="3"/>
    <n v="3"/>
    <n v="1"/>
    <n v="2"/>
    <n v="0"/>
  </r>
  <r>
    <x v="89"/>
    <x v="3"/>
    <n v="1"/>
    <n v="1"/>
    <n v="1"/>
    <n v="0"/>
    <n v="0"/>
  </r>
  <r>
    <x v="90"/>
    <x v="3"/>
    <n v="3"/>
    <n v="3"/>
    <n v="2"/>
    <n v="1"/>
    <n v="0"/>
  </r>
  <r>
    <x v="90"/>
    <x v="2"/>
    <n v="15"/>
    <n v="15"/>
    <n v="11"/>
    <n v="4"/>
    <n v="0"/>
  </r>
  <r>
    <x v="90"/>
    <x v="1"/>
    <n v="4"/>
    <n v="4"/>
    <n v="3"/>
    <n v="1"/>
    <n v="0"/>
  </r>
  <r>
    <x v="90"/>
    <x v="0"/>
    <n v="5"/>
    <n v="5"/>
    <n v="4"/>
    <n v="1"/>
    <n v="0"/>
  </r>
  <r>
    <x v="91"/>
    <x v="1"/>
    <n v="1"/>
    <n v="1"/>
    <n v="1"/>
    <n v="0"/>
    <n v="0"/>
  </r>
  <r>
    <x v="91"/>
    <x v="2"/>
    <n v="3"/>
    <n v="3"/>
    <n v="2"/>
    <n v="1"/>
    <n v="0"/>
  </r>
  <r>
    <x v="92"/>
    <x v="3"/>
    <n v="7"/>
    <n v="7"/>
    <n v="7"/>
    <n v="0"/>
    <n v="0"/>
  </r>
  <r>
    <x v="92"/>
    <x v="0"/>
    <n v="2"/>
    <n v="2"/>
    <n v="2"/>
    <n v="0"/>
    <n v="0"/>
  </r>
  <r>
    <x v="92"/>
    <x v="2"/>
    <n v="1"/>
    <n v="1"/>
    <n v="1"/>
    <n v="0"/>
    <n v="0"/>
  </r>
  <r>
    <x v="92"/>
    <x v="1"/>
    <n v="2"/>
    <n v="2"/>
    <n v="2"/>
    <n v="0"/>
    <n v="0"/>
  </r>
  <r>
    <x v="93"/>
    <x v="0"/>
    <n v="0"/>
    <n v="0"/>
    <n v="0"/>
    <n v="0"/>
    <n v="0"/>
  </r>
  <r>
    <x v="94"/>
    <x v="3"/>
    <n v="1"/>
    <n v="1"/>
    <n v="1"/>
    <n v="0"/>
    <n v="0"/>
  </r>
  <r>
    <x v="94"/>
    <x v="1"/>
    <n v="8"/>
    <n v="8"/>
    <n v="7"/>
    <n v="1"/>
    <n v="0"/>
  </r>
  <r>
    <x v="94"/>
    <x v="0"/>
    <n v="12"/>
    <n v="11"/>
    <n v="10"/>
    <n v="1"/>
    <n v="1"/>
  </r>
  <r>
    <x v="94"/>
    <x v="2"/>
    <n v="3"/>
    <n v="3"/>
    <n v="2"/>
    <n v="1"/>
    <n v="0"/>
  </r>
  <r>
    <x v="95"/>
    <x v="0"/>
    <n v="9"/>
    <n v="7"/>
    <n v="6"/>
    <n v="1"/>
    <n v="0"/>
  </r>
  <r>
    <x v="95"/>
    <x v="1"/>
    <n v="11"/>
    <n v="11"/>
    <n v="9"/>
    <n v="2"/>
    <n v="0"/>
  </r>
  <r>
    <x v="95"/>
    <x v="2"/>
    <n v="6"/>
    <n v="5"/>
    <n v="5"/>
    <n v="0"/>
    <n v="0"/>
  </r>
  <r>
    <x v="95"/>
    <x v="3"/>
    <n v="5"/>
    <n v="5"/>
    <n v="5"/>
    <n v="0"/>
    <n v="0"/>
  </r>
  <r>
    <x v="96"/>
    <x v="1"/>
    <n v="1"/>
    <n v="1"/>
    <n v="1"/>
    <n v="0"/>
    <n v="0"/>
  </r>
  <r>
    <x v="96"/>
    <x v="2"/>
    <n v="1"/>
    <n v="1"/>
    <n v="1"/>
    <n v="0"/>
    <n v="0"/>
  </r>
  <r>
    <x v="96"/>
    <x v="0"/>
    <n v="4"/>
    <n v="3"/>
    <n v="3"/>
    <n v="0"/>
    <n v="0"/>
  </r>
  <r>
    <x v="97"/>
    <x v="3"/>
    <n v="6"/>
    <n v="5"/>
    <n v="5"/>
    <n v="0"/>
    <n v="0"/>
  </r>
  <r>
    <x v="97"/>
    <x v="1"/>
    <n v="18"/>
    <n v="18"/>
    <n v="15"/>
    <n v="3"/>
    <n v="0"/>
  </r>
  <r>
    <x v="97"/>
    <x v="0"/>
    <n v="17"/>
    <n v="17"/>
    <n v="15"/>
    <n v="2"/>
    <n v="0"/>
  </r>
  <r>
    <x v="97"/>
    <x v="2"/>
    <n v="15"/>
    <n v="15"/>
    <n v="9"/>
    <n v="6"/>
    <n v="0"/>
  </r>
  <r>
    <x v="98"/>
    <x v="2"/>
    <n v="4"/>
    <n v="3"/>
    <n v="3"/>
    <n v="0"/>
    <n v="0"/>
  </r>
  <r>
    <x v="98"/>
    <x v="0"/>
    <n v="5"/>
    <n v="5"/>
    <n v="3"/>
    <n v="2"/>
    <n v="0"/>
  </r>
  <r>
    <x v="99"/>
    <x v="1"/>
    <n v="5"/>
    <n v="5"/>
    <n v="5"/>
    <n v="0"/>
    <n v="0"/>
  </r>
  <r>
    <x v="99"/>
    <x v="3"/>
    <n v="7"/>
    <n v="7"/>
    <n v="6"/>
    <n v="1"/>
    <n v="0"/>
  </r>
  <r>
    <x v="99"/>
    <x v="2"/>
    <n v="6"/>
    <n v="6"/>
    <n v="6"/>
    <n v="0"/>
    <n v="0"/>
  </r>
  <r>
    <x v="99"/>
    <x v="0"/>
    <n v="8"/>
    <n v="8"/>
    <n v="4"/>
    <n v="4"/>
    <n v="0"/>
  </r>
  <r>
    <x v="100"/>
    <x v="2"/>
    <n v="2"/>
    <n v="2"/>
    <n v="2"/>
    <n v="0"/>
    <n v="0"/>
  </r>
  <r>
    <x v="100"/>
    <x v="1"/>
    <n v="9"/>
    <n v="9"/>
    <n v="4"/>
    <n v="5"/>
    <n v="0"/>
  </r>
  <r>
    <x v="100"/>
    <x v="0"/>
    <n v="6"/>
    <n v="5"/>
    <n v="4"/>
    <n v="1"/>
    <n v="0"/>
  </r>
  <r>
    <x v="100"/>
    <x v="3"/>
    <n v="6"/>
    <n v="5"/>
    <n v="2"/>
    <n v="3"/>
    <n v="0"/>
  </r>
  <r>
    <x v="101"/>
    <x v="3"/>
    <n v="4"/>
    <n v="4"/>
    <n v="4"/>
    <n v="0"/>
    <n v="0"/>
  </r>
  <r>
    <x v="101"/>
    <x v="0"/>
    <n v="2"/>
    <n v="2"/>
    <n v="1"/>
    <n v="1"/>
    <n v="0"/>
  </r>
  <r>
    <x v="101"/>
    <x v="2"/>
    <n v="5"/>
    <n v="5"/>
    <n v="3"/>
    <n v="2"/>
    <n v="0"/>
  </r>
  <r>
    <x v="101"/>
    <x v="1"/>
    <n v="1"/>
    <n v="1"/>
    <n v="1"/>
    <n v="0"/>
    <n v="0"/>
  </r>
  <r>
    <x v="102"/>
    <x v="1"/>
    <n v="5"/>
    <n v="5"/>
    <n v="4"/>
    <n v="1"/>
    <n v="0"/>
  </r>
  <r>
    <x v="102"/>
    <x v="0"/>
    <n v="3"/>
    <n v="3"/>
    <n v="2"/>
    <n v="1"/>
    <n v="0"/>
  </r>
  <r>
    <x v="102"/>
    <x v="3"/>
    <n v="6"/>
    <n v="6"/>
    <n v="3"/>
    <n v="3"/>
    <n v="0"/>
  </r>
  <r>
    <x v="102"/>
    <x v="2"/>
    <n v="5"/>
    <n v="5"/>
    <n v="5"/>
    <n v="0"/>
    <n v="0"/>
  </r>
  <r>
    <x v="103"/>
    <x v="0"/>
    <n v="3"/>
    <n v="3"/>
    <n v="2"/>
    <n v="1"/>
    <n v="0"/>
  </r>
  <r>
    <x v="103"/>
    <x v="2"/>
    <n v="6"/>
    <n v="6"/>
    <n v="6"/>
    <n v="0"/>
    <n v="0"/>
  </r>
  <r>
    <x v="103"/>
    <x v="3"/>
    <n v="1"/>
    <n v="1"/>
    <n v="1"/>
    <n v="0"/>
    <n v="0"/>
  </r>
  <r>
    <x v="104"/>
    <x v="2"/>
    <n v="2"/>
    <n v="2"/>
    <n v="1"/>
    <n v="1"/>
    <n v="0"/>
  </r>
  <r>
    <x v="104"/>
    <x v="0"/>
    <n v="2"/>
    <n v="2"/>
    <n v="2"/>
    <n v="0"/>
    <n v="0"/>
  </r>
  <r>
    <x v="104"/>
    <x v="1"/>
    <n v="2"/>
    <n v="2"/>
    <n v="2"/>
    <n v="0"/>
    <n v="0"/>
  </r>
  <r>
    <x v="105"/>
    <x v="0"/>
    <n v="1"/>
    <n v="1"/>
    <n v="0"/>
    <n v="1"/>
    <n v="0"/>
  </r>
  <r>
    <x v="105"/>
    <x v="1"/>
    <n v="1"/>
    <n v="1"/>
    <n v="1"/>
    <n v="0"/>
    <n v="0"/>
  </r>
  <r>
    <x v="105"/>
    <x v="2"/>
    <n v="8"/>
    <n v="8"/>
    <n v="4"/>
    <n v="4"/>
    <n v="0"/>
  </r>
  <r>
    <x v="105"/>
    <x v="3"/>
    <n v="2"/>
    <n v="2"/>
    <n v="2"/>
    <n v="0"/>
    <n v="0"/>
  </r>
  <r>
    <x v="106"/>
    <x v="3"/>
    <n v="7"/>
    <n v="7"/>
    <n v="6"/>
    <n v="1"/>
    <n v="0"/>
  </r>
  <r>
    <x v="106"/>
    <x v="2"/>
    <n v="7"/>
    <n v="7"/>
    <n v="5"/>
    <n v="2"/>
    <n v="0"/>
  </r>
  <r>
    <x v="106"/>
    <x v="1"/>
    <n v="17"/>
    <n v="16"/>
    <n v="10"/>
    <n v="6"/>
    <n v="0"/>
  </r>
  <r>
    <x v="106"/>
    <x v="0"/>
    <n v="21"/>
    <n v="20"/>
    <n v="14"/>
    <n v="6"/>
    <n v="0"/>
  </r>
  <r>
    <x v="107"/>
    <x v="3"/>
    <n v="1"/>
    <n v="1"/>
    <n v="1"/>
    <n v="0"/>
    <n v="0"/>
  </r>
  <r>
    <x v="107"/>
    <x v="1"/>
    <n v="1"/>
    <n v="1"/>
    <n v="1"/>
    <n v="0"/>
    <n v="0"/>
  </r>
  <r>
    <x v="108"/>
    <x v="2"/>
    <n v="25"/>
    <n v="24"/>
    <n v="23"/>
    <n v="1"/>
    <n v="0"/>
  </r>
  <r>
    <x v="108"/>
    <x v="0"/>
    <n v="2"/>
    <n v="2"/>
    <n v="2"/>
    <n v="0"/>
    <n v="0"/>
  </r>
  <r>
    <x v="108"/>
    <x v="3"/>
    <n v="8"/>
    <n v="5"/>
    <n v="5"/>
    <n v="0"/>
    <n v="0"/>
  </r>
  <r>
    <x v="108"/>
    <x v="1"/>
    <n v="11"/>
    <n v="10"/>
    <n v="10"/>
    <n v="0"/>
    <n v="0"/>
  </r>
  <r>
    <x v="109"/>
    <x v="1"/>
    <n v="7"/>
    <n v="7"/>
    <n v="7"/>
    <n v="0"/>
    <n v="0"/>
  </r>
  <r>
    <x v="109"/>
    <x v="2"/>
    <n v="9"/>
    <n v="9"/>
    <n v="9"/>
    <n v="0"/>
    <n v="0"/>
  </r>
  <r>
    <x v="109"/>
    <x v="0"/>
    <n v="3"/>
    <n v="3"/>
    <n v="3"/>
    <n v="0"/>
    <n v="0"/>
  </r>
  <r>
    <x v="109"/>
    <x v="3"/>
    <n v="4"/>
    <n v="4"/>
    <n v="4"/>
    <n v="0"/>
    <n v="0"/>
  </r>
  <r>
    <x v="110"/>
    <x v="0"/>
    <n v="1"/>
    <n v="1"/>
    <n v="1"/>
    <n v="0"/>
    <n v="0"/>
  </r>
  <r>
    <x v="111"/>
    <x v="0"/>
    <n v="6"/>
    <n v="5"/>
    <n v="3"/>
    <n v="2"/>
    <n v="1"/>
  </r>
  <r>
    <x v="111"/>
    <x v="2"/>
    <n v="2"/>
    <n v="2"/>
    <n v="2"/>
    <n v="0"/>
    <n v="0"/>
  </r>
  <r>
    <x v="112"/>
    <x v="1"/>
    <n v="1"/>
    <n v="0"/>
    <n v="0"/>
    <n v="0"/>
    <n v="1"/>
  </r>
  <r>
    <x v="112"/>
    <x v="0"/>
    <n v="1"/>
    <n v="1"/>
    <n v="1"/>
    <n v="0"/>
    <n v="0"/>
  </r>
  <r>
    <x v="113"/>
    <x v="0"/>
    <n v="7"/>
    <n v="6"/>
    <n v="6"/>
    <n v="0"/>
    <n v="0"/>
  </r>
  <r>
    <x v="113"/>
    <x v="2"/>
    <n v="1"/>
    <n v="1"/>
    <n v="1"/>
    <n v="0"/>
    <n v="0"/>
  </r>
  <r>
    <x v="113"/>
    <x v="1"/>
    <n v="5"/>
    <n v="5"/>
    <n v="5"/>
    <n v="0"/>
    <n v="0"/>
  </r>
  <r>
    <x v="114"/>
    <x v="1"/>
    <n v="9"/>
    <n v="8"/>
    <n v="7"/>
    <n v="1"/>
    <n v="0"/>
  </r>
  <r>
    <x v="114"/>
    <x v="0"/>
    <n v="17"/>
    <n v="17"/>
    <n v="11"/>
    <n v="6"/>
    <n v="0"/>
  </r>
  <r>
    <x v="114"/>
    <x v="3"/>
    <n v="5"/>
    <n v="5"/>
    <n v="5"/>
    <n v="0"/>
    <n v="0"/>
  </r>
  <r>
    <x v="114"/>
    <x v="2"/>
    <n v="9"/>
    <n v="8"/>
    <n v="7"/>
    <n v="1"/>
    <n v="0"/>
  </r>
  <r>
    <x v="115"/>
    <x v="1"/>
    <n v="4"/>
    <n v="4"/>
    <n v="4"/>
    <n v="0"/>
    <n v="0"/>
  </r>
  <r>
    <x v="115"/>
    <x v="2"/>
    <n v="6"/>
    <n v="6"/>
    <n v="6"/>
    <n v="0"/>
    <n v="0"/>
  </r>
  <r>
    <x v="115"/>
    <x v="3"/>
    <n v="6"/>
    <n v="6"/>
    <n v="5"/>
    <n v="1"/>
    <n v="0"/>
  </r>
  <r>
    <x v="115"/>
    <x v="0"/>
    <n v="4"/>
    <n v="4"/>
    <n v="4"/>
    <n v="0"/>
    <n v="0"/>
  </r>
  <r>
    <x v="116"/>
    <x v="3"/>
    <n v="4"/>
    <n v="4"/>
    <n v="2"/>
    <n v="2"/>
    <n v="0"/>
  </r>
  <r>
    <x v="116"/>
    <x v="2"/>
    <n v="4"/>
    <n v="4"/>
    <n v="3"/>
    <n v="1"/>
    <n v="0"/>
  </r>
  <r>
    <x v="116"/>
    <x v="0"/>
    <n v="17"/>
    <n v="17"/>
    <n v="12"/>
    <n v="5"/>
    <n v="0"/>
  </r>
  <r>
    <x v="116"/>
    <x v="1"/>
    <n v="5"/>
    <n v="5"/>
    <n v="4"/>
    <n v="1"/>
    <n v="0"/>
  </r>
  <r>
    <x v="117"/>
    <x v="0"/>
    <n v="1"/>
    <n v="1"/>
    <n v="1"/>
    <n v="0"/>
    <n v="0"/>
  </r>
  <r>
    <x v="117"/>
    <x v="3"/>
    <n v="1"/>
    <n v="1"/>
    <n v="1"/>
    <n v="0"/>
    <n v="0"/>
  </r>
  <r>
    <x v="117"/>
    <x v="2"/>
    <n v="2"/>
    <n v="2"/>
    <n v="1"/>
    <n v="1"/>
    <n v="0"/>
  </r>
  <r>
    <x v="117"/>
    <x v="1"/>
    <n v="2"/>
    <n v="2"/>
    <n v="2"/>
    <n v="0"/>
    <n v="0"/>
  </r>
  <r>
    <x v="118"/>
    <x v="0"/>
    <n v="18"/>
    <n v="16"/>
    <n v="14"/>
    <n v="2"/>
    <n v="0"/>
  </r>
  <r>
    <x v="118"/>
    <x v="3"/>
    <n v="20"/>
    <n v="19"/>
    <n v="14"/>
    <n v="5"/>
    <n v="0"/>
  </r>
  <r>
    <x v="118"/>
    <x v="2"/>
    <n v="17"/>
    <n v="17"/>
    <n v="14"/>
    <n v="3"/>
    <n v="0"/>
  </r>
  <r>
    <x v="118"/>
    <x v="1"/>
    <n v="26"/>
    <n v="26"/>
    <n v="22"/>
    <n v="4"/>
    <n v="0"/>
  </r>
  <r>
    <x v="119"/>
    <x v="3"/>
    <n v="5"/>
    <n v="5"/>
    <n v="5"/>
    <n v="0"/>
    <n v="0"/>
  </r>
  <r>
    <x v="119"/>
    <x v="0"/>
    <n v="5"/>
    <n v="5"/>
    <n v="4"/>
    <n v="1"/>
    <n v="0"/>
  </r>
  <r>
    <x v="119"/>
    <x v="2"/>
    <n v="5"/>
    <n v="5"/>
    <n v="3"/>
    <n v="2"/>
    <n v="0"/>
  </r>
  <r>
    <x v="119"/>
    <x v="1"/>
    <n v="8"/>
    <n v="8"/>
    <n v="7"/>
    <n v="1"/>
    <n v="0"/>
  </r>
  <r>
    <x v="120"/>
    <x v="3"/>
    <n v="8"/>
    <n v="8"/>
    <n v="8"/>
    <n v="0"/>
    <n v="0"/>
  </r>
  <r>
    <x v="120"/>
    <x v="0"/>
    <n v="18"/>
    <n v="18"/>
    <n v="13"/>
    <n v="5"/>
    <n v="0"/>
  </r>
  <r>
    <x v="120"/>
    <x v="1"/>
    <n v="10"/>
    <n v="10"/>
    <n v="9"/>
    <n v="1"/>
    <n v="0"/>
  </r>
  <r>
    <x v="120"/>
    <x v="2"/>
    <n v="11"/>
    <n v="11"/>
    <n v="11"/>
    <n v="0"/>
    <n v="0"/>
  </r>
  <r>
    <x v="121"/>
    <x v="0"/>
    <n v="4"/>
    <n v="4"/>
    <n v="4"/>
    <n v="0"/>
    <n v="0"/>
  </r>
  <r>
    <x v="121"/>
    <x v="1"/>
    <n v="4"/>
    <n v="4"/>
    <n v="4"/>
    <n v="0"/>
    <n v="0"/>
  </r>
  <r>
    <x v="121"/>
    <x v="2"/>
    <n v="2"/>
    <n v="2"/>
    <n v="2"/>
    <n v="0"/>
    <n v="0"/>
  </r>
  <r>
    <x v="122"/>
    <x v="1"/>
    <n v="2"/>
    <n v="2"/>
    <n v="1"/>
    <n v="1"/>
    <n v="0"/>
  </r>
  <r>
    <x v="122"/>
    <x v="3"/>
    <n v="2"/>
    <n v="2"/>
    <n v="2"/>
    <n v="0"/>
    <n v="0"/>
  </r>
  <r>
    <x v="122"/>
    <x v="2"/>
    <n v="3"/>
    <n v="3"/>
    <n v="3"/>
    <n v="0"/>
    <n v="0"/>
  </r>
  <r>
    <x v="123"/>
    <x v="3"/>
    <n v="9"/>
    <n v="9"/>
    <n v="8"/>
    <n v="1"/>
    <n v="0"/>
  </r>
  <r>
    <x v="123"/>
    <x v="0"/>
    <n v="7"/>
    <n v="7"/>
    <n v="6"/>
    <n v="1"/>
    <n v="0"/>
  </r>
  <r>
    <x v="123"/>
    <x v="2"/>
    <n v="13"/>
    <n v="13"/>
    <n v="13"/>
    <n v="0"/>
    <n v="0"/>
  </r>
  <r>
    <x v="123"/>
    <x v="1"/>
    <n v="11"/>
    <n v="11"/>
    <n v="11"/>
    <n v="0"/>
    <n v="0"/>
  </r>
  <r>
    <x v="124"/>
    <x v="1"/>
    <n v="1"/>
    <n v="1"/>
    <n v="1"/>
    <n v="0"/>
    <n v="0"/>
  </r>
  <r>
    <x v="124"/>
    <x v="0"/>
    <n v="2"/>
    <n v="2"/>
    <n v="2"/>
    <n v="0"/>
    <n v="0"/>
  </r>
  <r>
    <x v="124"/>
    <x v="3"/>
    <n v="2"/>
    <n v="2"/>
    <n v="1"/>
    <n v="1"/>
    <n v="0"/>
  </r>
  <r>
    <x v="125"/>
    <x v="1"/>
    <n v="2"/>
    <n v="2"/>
    <n v="2"/>
    <n v="0"/>
    <n v="0"/>
  </r>
  <r>
    <x v="125"/>
    <x v="0"/>
    <n v="1"/>
    <n v="1"/>
    <n v="1"/>
    <n v="0"/>
    <n v="0"/>
  </r>
  <r>
    <x v="125"/>
    <x v="2"/>
    <n v="3"/>
    <n v="3"/>
    <n v="3"/>
    <n v="0"/>
    <n v="0"/>
  </r>
  <r>
    <x v="126"/>
    <x v="1"/>
    <n v="6"/>
    <n v="6"/>
    <n v="3"/>
    <n v="3"/>
    <n v="0"/>
  </r>
  <r>
    <x v="126"/>
    <x v="0"/>
    <n v="8"/>
    <n v="8"/>
    <n v="7"/>
    <n v="1"/>
    <n v="0"/>
  </r>
  <r>
    <x v="126"/>
    <x v="3"/>
    <n v="3"/>
    <n v="3"/>
    <n v="3"/>
    <n v="0"/>
    <n v="0"/>
  </r>
  <r>
    <x v="126"/>
    <x v="2"/>
    <n v="12"/>
    <n v="12"/>
    <n v="8"/>
    <n v="4"/>
    <n v="0"/>
  </r>
  <r>
    <x v="127"/>
    <x v="1"/>
    <n v="7"/>
    <n v="7"/>
    <n v="7"/>
    <n v="0"/>
    <n v="0"/>
  </r>
  <r>
    <x v="127"/>
    <x v="3"/>
    <n v="2"/>
    <n v="2"/>
    <n v="2"/>
    <n v="0"/>
    <n v="0"/>
  </r>
  <r>
    <x v="127"/>
    <x v="0"/>
    <n v="15"/>
    <n v="15"/>
    <n v="13"/>
    <n v="2"/>
    <n v="0"/>
  </r>
  <r>
    <x v="127"/>
    <x v="2"/>
    <n v="2"/>
    <n v="2"/>
    <n v="2"/>
    <n v="0"/>
    <n v="0"/>
  </r>
  <r>
    <x v="128"/>
    <x v="2"/>
    <n v="1"/>
    <n v="1"/>
    <n v="1"/>
    <n v="0"/>
    <n v="0"/>
  </r>
  <r>
    <x v="128"/>
    <x v="0"/>
    <n v="2"/>
    <n v="2"/>
    <n v="1"/>
    <n v="1"/>
    <n v="0"/>
  </r>
  <r>
    <x v="129"/>
    <x v="2"/>
    <n v="7"/>
    <n v="6"/>
    <n v="5"/>
    <n v="1"/>
    <n v="0"/>
  </r>
  <r>
    <x v="129"/>
    <x v="3"/>
    <n v="9"/>
    <n v="9"/>
    <n v="7"/>
    <n v="2"/>
    <n v="0"/>
  </r>
  <r>
    <x v="129"/>
    <x v="0"/>
    <n v="34"/>
    <n v="27"/>
    <n v="26"/>
    <n v="1"/>
    <n v="1"/>
  </r>
  <r>
    <x v="129"/>
    <x v="1"/>
    <n v="24"/>
    <n v="20"/>
    <n v="16"/>
    <n v="4"/>
    <n v="0"/>
  </r>
  <r>
    <x v="130"/>
    <x v="3"/>
    <n v="1"/>
    <n v="1"/>
    <n v="0"/>
    <n v="1"/>
    <n v="0"/>
  </r>
  <r>
    <x v="130"/>
    <x v="2"/>
    <n v="3"/>
    <n v="3"/>
    <n v="3"/>
    <n v="0"/>
    <n v="0"/>
  </r>
  <r>
    <x v="130"/>
    <x v="0"/>
    <n v="2"/>
    <n v="2"/>
    <n v="1"/>
    <n v="1"/>
    <n v="0"/>
  </r>
  <r>
    <x v="131"/>
    <x v="3"/>
    <n v="6"/>
    <n v="6"/>
    <n v="5"/>
    <n v="1"/>
    <n v="0"/>
  </r>
  <r>
    <x v="131"/>
    <x v="1"/>
    <n v="7"/>
    <n v="7"/>
    <n v="7"/>
    <n v="0"/>
    <n v="0"/>
  </r>
  <r>
    <x v="131"/>
    <x v="2"/>
    <n v="2"/>
    <n v="2"/>
    <n v="2"/>
    <n v="0"/>
    <n v="0"/>
  </r>
  <r>
    <x v="131"/>
    <x v="0"/>
    <n v="11"/>
    <n v="11"/>
    <n v="9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Укупно" updatedVersion="4" minRefreshableVersion="3" itemPrintTitles="1" createdVersion="4" indent="0" outline="1" outlineData="1" multipleFieldFilters="0" rowHeaderCaption="Град">
  <location ref="H3:L30" firstHeaderRow="0" firstDataRow="1" firstDataCol="1"/>
  <pivotFields count="6">
    <pivotField axis="axisRow" showAll="0">
      <items count="27">
        <item sd="0" x="24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25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t="default"/>
      </items>
    </pivotField>
    <pivotField axis="axisRow" showAll="0">
      <items count="7">
        <item x="4"/>
        <item x="2"/>
        <item x="0"/>
        <item x="3"/>
        <item x="5"/>
        <item x="1"/>
        <item t="default"/>
      </items>
    </pivotField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Број поднетих усаглашених захтева" fld="2" baseField="0" baseItem="0"/>
    <dataField name="Број решених усаглашених захтева" fld="3" baseField="0" baseItem="0"/>
    <dataField name="Број позитивно решених усаглашених захтева" fld="4" baseField="0" baseItem="0"/>
    <dataField name="Број негативно решених усаглашених захтева" fld="5" baseField="0" baseItem="0"/>
  </dataFields>
  <formats count="102">
    <format dxfId="961">
      <pivotArea field="0" type="button" dataOnly="0" labelOnly="1" outline="0" axis="axisRow" fieldPosition="0"/>
    </format>
    <format dxfId="96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59">
      <pivotArea field="0" type="button" dataOnly="0" labelOnly="1" outline="0" axis="axisRow" fieldPosition="0"/>
    </format>
    <format dxfId="9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57">
      <pivotArea field="0" type="button" dataOnly="0" labelOnly="1" outline="0" axis="axisRow" fieldPosition="0"/>
    </format>
    <format dxfId="95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55">
      <pivotArea field="0" type="button" dataOnly="0" labelOnly="1" outline="0" axis="axisRow" fieldPosition="0"/>
    </format>
    <format dxfId="95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53">
      <pivotArea field="0" type="button" dataOnly="0" labelOnly="1" outline="0" axis="axisRow" fieldPosition="0"/>
    </format>
    <format dxfId="95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51">
      <pivotArea field="0" type="button" dataOnly="0" labelOnly="1" outline="0" axis="axisRow" fieldPosition="0"/>
    </format>
    <format dxfId="95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49">
      <pivotArea grandRow="1" outline="0" collapsedLevelsAreSubtotals="1" fieldPosition="0"/>
    </format>
    <format dxfId="948">
      <pivotArea dataOnly="0" labelOnly="1" grandRow="1" outline="0" fieldPosition="0"/>
    </format>
    <format dxfId="947">
      <pivotArea grandRow="1" outline="0" collapsedLevelsAreSubtotals="1" fieldPosition="0"/>
    </format>
    <format dxfId="946">
      <pivotArea dataOnly="0" labelOnly="1" grandRow="1" outline="0" fieldPosition="0"/>
    </format>
    <format dxfId="945">
      <pivotArea grandRow="1" outline="0" collapsedLevelsAreSubtotals="1" fieldPosition="0"/>
    </format>
    <format dxfId="944">
      <pivotArea dataOnly="0" labelOnly="1" grandRow="1" outline="0" fieldPosition="0"/>
    </format>
    <format dxfId="943">
      <pivotArea grandRow="1" outline="0" collapsedLevelsAreSubtotals="1" fieldPosition="0"/>
    </format>
    <format dxfId="942">
      <pivotArea dataOnly="0" labelOnly="1" grandRow="1" outline="0" fieldPosition="0"/>
    </format>
    <format dxfId="941">
      <pivotArea grandRow="1" outline="0" collapsedLevelsAreSubtotals="1" fieldPosition="0"/>
    </format>
    <format dxfId="940">
      <pivotArea dataOnly="0" labelOnly="1" grandRow="1" outline="0" fieldPosition="0"/>
    </format>
    <format dxfId="939">
      <pivotArea collapsedLevelsAreSubtotals="1" fieldPosition="0">
        <references count="1">
          <reference field="0" count="1">
            <x v="0"/>
          </reference>
        </references>
      </pivotArea>
    </format>
    <format dxfId="938">
      <pivotArea collapsedLevelsAreSubtotals="1" fieldPosition="0">
        <references count="1">
          <reference field="0" count="1">
            <x v="1"/>
          </reference>
        </references>
      </pivotArea>
    </format>
    <format dxfId="937">
      <pivotArea collapsedLevelsAreSubtotals="1" fieldPosition="0">
        <references count="1">
          <reference field="0" count="1">
            <x v="2"/>
          </reference>
        </references>
      </pivotArea>
    </format>
    <format dxfId="936">
      <pivotArea collapsedLevelsAreSubtotals="1" fieldPosition="0">
        <references count="1">
          <reference field="0" count="1">
            <x v="3"/>
          </reference>
        </references>
      </pivotArea>
    </format>
    <format dxfId="935">
      <pivotArea collapsedLevelsAreSubtotals="1" fieldPosition="0">
        <references count="1">
          <reference field="0" count="1">
            <x v="4"/>
          </reference>
        </references>
      </pivotArea>
    </format>
    <format dxfId="934">
      <pivotArea collapsedLevelsAreSubtotals="1" fieldPosition="0">
        <references count="1">
          <reference field="0" count="1">
            <x v="5"/>
          </reference>
        </references>
      </pivotArea>
    </format>
    <format dxfId="933">
      <pivotArea collapsedLevelsAreSubtotals="1" fieldPosition="0">
        <references count="1">
          <reference field="0" count="1">
            <x v="6"/>
          </reference>
        </references>
      </pivotArea>
    </format>
    <format dxfId="932">
      <pivotArea collapsedLevelsAreSubtotals="1" fieldPosition="0">
        <references count="1">
          <reference field="0" count="1">
            <x v="7"/>
          </reference>
        </references>
      </pivotArea>
    </format>
    <format dxfId="931">
      <pivotArea collapsedLevelsAreSubtotals="1" fieldPosition="0">
        <references count="1">
          <reference field="0" count="1">
            <x v="8"/>
          </reference>
        </references>
      </pivotArea>
    </format>
    <format dxfId="930">
      <pivotArea collapsedLevelsAreSubtotals="1" fieldPosition="0">
        <references count="1">
          <reference field="0" count="1">
            <x v="9"/>
          </reference>
        </references>
      </pivotArea>
    </format>
    <format dxfId="929">
      <pivotArea collapsedLevelsAreSubtotals="1" fieldPosition="0">
        <references count="1">
          <reference field="0" count="1">
            <x v="10"/>
          </reference>
        </references>
      </pivotArea>
    </format>
    <format dxfId="928">
      <pivotArea collapsedLevelsAreSubtotals="1" fieldPosition="0">
        <references count="1">
          <reference field="0" count="1">
            <x v="11"/>
          </reference>
        </references>
      </pivotArea>
    </format>
    <format dxfId="927">
      <pivotArea collapsedLevelsAreSubtotals="1" fieldPosition="0">
        <references count="1">
          <reference field="0" count="1">
            <x v="12"/>
          </reference>
        </references>
      </pivotArea>
    </format>
    <format dxfId="926">
      <pivotArea collapsedLevelsAreSubtotals="1" fieldPosition="0">
        <references count="1">
          <reference field="0" count="1">
            <x v="13"/>
          </reference>
        </references>
      </pivotArea>
    </format>
    <format dxfId="925">
      <pivotArea collapsedLevelsAreSubtotals="1" fieldPosition="0">
        <references count="1">
          <reference field="0" count="1">
            <x v="14"/>
          </reference>
        </references>
      </pivotArea>
    </format>
    <format dxfId="924">
      <pivotArea collapsedLevelsAreSubtotals="1" fieldPosition="0">
        <references count="1">
          <reference field="0" count="1">
            <x v="15"/>
          </reference>
        </references>
      </pivotArea>
    </format>
    <format dxfId="923">
      <pivotArea collapsedLevelsAreSubtotals="1" fieldPosition="0">
        <references count="1">
          <reference field="0" count="1">
            <x v="16"/>
          </reference>
        </references>
      </pivotArea>
    </format>
    <format dxfId="922">
      <pivotArea collapsedLevelsAreSubtotals="1" fieldPosition="0">
        <references count="1">
          <reference field="0" count="1">
            <x v="17"/>
          </reference>
        </references>
      </pivotArea>
    </format>
    <format dxfId="921">
      <pivotArea collapsedLevelsAreSubtotals="1" fieldPosition="0">
        <references count="1">
          <reference field="0" count="1">
            <x v="18"/>
          </reference>
        </references>
      </pivotArea>
    </format>
    <format dxfId="920">
      <pivotArea collapsedLevelsAreSubtotals="1" fieldPosition="0">
        <references count="1">
          <reference field="0" count="1">
            <x v="19"/>
          </reference>
        </references>
      </pivotArea>
    </format>
    <format dxfId="919">
      <pivotArea collapsedLevelsAreSubtotals="1" fieldPosition="0">
        <references count="1">
          <reference field="0" count="1">
            <x v="20"/>
          </reference>
        </references>
      </pivotArea>
    </format>
    <format dxfId="918">
      <pivotArea collapsedLevelsAreSubtotals="1" fieldPosition="0">
        <references count="1">
          <reference field="0" count="1">
            <x v="21"/>
          </reference>
        </references>
      </pivotArea>
    </format>
    <format dxfId="917">
      <pivotArea collapsedLevelsAreSubtotals="1" fieldPosition="0">
        <references count="1">
          <reference field="0" count="1">
            <x v="22"/>
          </reference>
        </references>
      </pivotArea>
    </format>
    <format dxfId="916">
      <pivotArea collapsedLevelsAreSubtotals="1" fieldPosition="0">
        <references count="1">
          <reference field="0" count="1">
            <x v="23"/>
          </reference>
        </references>
      </pivotArea>
    </format>
    <format dxfId="915">
      <pivotArea collapsedLevelsAreSubtotals="1" fieldPosition="0">
        <references count="1">
          <reference field="0" count="1">
            <x v="24"/>
          </reference>
        </references>
      </pivotArea>
    </format>
    <format dxfId="914">
      <pivotArea collapsedLevelsAreSubtotals="1" fieldPosition="0">
        <references count="1">
          <reference field="0" count="1">
            <x v="25"/>
          </reference>
        </references>
      </pivotArea>
    </format>
    <format dxfId="913">
      <pivotArea dataOnly="0" labelOnly="1" fieldPosition="0">
        <references count="1">
          <reference field="0" count="0"/>
        </references>
      </pivotArea>
    </format>
    <format dxfId="912">
      <pivotArea collapsedLevelsAreSubtotals="1" fieldPosition="0">
        <references count="1">
          <reference field="0" count="1">
            <x v="0"/>
          </reference>
        </references>
      </pivotArea>
    </format>
    <format dxfId="911">
      <pivotArea collapsedLevelsAreSubtotals="1" fieldPosition="0">
        <references count="1">
          <reference field="0" count="1">
            <x v="1"/>
          </reference>
        </references>
      </pivotArea>
    </format>
    <format dxfId="910">
      <pivotArea collapsedLevelsAreSubtotals="1" fieldPosition="0">
        <references count="1">
          <reference field="0" count="1">
            <x v="2"/>
          </reference>
        </references>
      </pivotArea>
    </format>
    <format dxfId="909">
      <pivotArea collapsedLevelsAreSubtotals="1" fieldPosition="0">
        <references count="1">
          <reference field="0" count="1">
            <x v="3"/>
          </reference>
        </references>
      </pivotArea>
    </format>
    <format dxfId="908">
      <pivotArea collapsedLevelsAreSubtotals="1" fieldPosition="0">
        <references count="1">
          <reference field="0" count="1">
            <x v="4"/>
          </reference>
        </references>
      </pivotArea>
    </format>
    <format dxfId="907">
      <pivotArea collapsedLevelsAreSubtotals="1" fieldPosition="0">
        <references count="1">
          <reference field="0" count="1">
            <x v="5"/>
          </reference>
        </references>
      </pivotArea>
    </format>
    <format dxfId="906">
      <pivotArea collapsedLevelsAreSubtotals="1" fieldPosition="0">
        <references count="1">
          <reference field="0" count="1">
            <x v="6"/>
          </reference>
        </references>
      </pivotArea>
    </format>
    <format dxfId="905">
      <pivotArea collapsedLevelsAreSubtotals="1" fieldPosition="0">
        <references count="1">
          <reference field="0" count="1">
            <x v="7"/>
          </reference>
        </references>
      </pivotArea>
    </format>
    <format dxfId="904">
      <pivotArea collapsedLevelsAreSubtotals="1" fieldPosition="0">
        <references count="1">
          <reference field="0" count="1">
            <x v="8"/>
          </reference>
        </references>
      </pivotArea>
    </format>
    <format dxfId="903">
      <pivotArea collapsedLevelsAreSubtotals="1" fieldPosition="0">
        <references count="1">
          <reference field="0" count="1">
            <x v="9"/>
          </reference>
        </references>
      </pivotArea>
    </format>
    <format dxfId="902">
      <pivotArea collapsedLevelsAreSubtotals="1" fieldPosition="0">
        <references count="1">
          <reference field="0" count="1">
            <x v="10"/>
          </reference>
        </references>
      </pivotArea>
    </format>
    <format dxfId="901">
      <pivotArea collapsedLevelsAreSubtotals="1" fieldPosition="0">
        <references count="1">
          <reference field="0" count="1">
            <x v="11"/>
          </reference>
        </references>
      </pivotArea>
    </format>
    <format dxfId="900">
      <pivotArea collapsedLevelsAreSubtotals="1" fieldPosition="0">
        <references count="1">
          <reference field="0" count="1">
            <x v="12"/>
          </reference>
        </references>
      </pivotArea>
    </format>
    <format dxfId="899">
      <pivotArea collapsedLevelsAreSubtotals="1" fieldPosition="0">
        <references count="1">
          <reference field="0" count="1">
            <x v="13"/>
          </reference>
        </references>
      </pivotArea>
    </format>
    <format dxfId="898">
      <pivotArea collapsedLevelsAreSubtotals="1" fieldPosition="0">
        <references count="1">
          <reference field="0" count="1">
            <x v="14"/>
          </reference>
        </references>
      </pivotArea>
    </format>
    <format dxfId="897">
      <pivotArea collapsedLevelsAreSubtotals="1" fieldPosition="0">
        <references count="1">
          <reference field="0" count="1">
            <x v="15"/>
          </reference>
        </references>
      </pivotArea>
    </format>
    <format dxfId="896">
      <pivotArea collapsedLevelsAreSubtotals="1" fieldPosition="0">
        <references count="1">
          <reference field="0" count="1">
            <x v="16"/>
          </reference>
        </references>
      </pivotArea>
    </format>
    <format dxfId="895">
      <pivotArea collapsedLevelsAreSubtotals="1" fieldPosition="0">
        <references count="1">
          <reference field="0" count="1">
            <x v="17"/>
          </reference>
        </references>
      </pivotArea>
    </format>
    <format dxfId="894">
      <pivotArea collapsedLevelsAreSubtotals="1" fieldPosition="0">
        <references count="1">
          <reference field="0" count="1">
            <x v="18"/>
          </reference>
        </references>
      </pivotArea>
    </format>
    <format dxfId="893">
      <pivotArea collapsedLevelsAreSubtotals="1" fieldPosition="0">
        <references count="1">
          <reference field="0" count="1">
            <x v="19"/>
          </reference>
        </references>
      </pivotArea>
    </format>
    <format dxfId="892">
      <pivotArea collapsedLevelsAreSubtotals="1" fieldPosition="0">
        <references count="1">
          <reference field="0" count="1">
            <x v="20"/>
          </reference>
        </references>
      </pivotArea>
    </format>
    <format dxfId="891">
      <pivotArea collapsedLevelsAreSubtotals="1" fieldPosition="0">
        <references count="1">
          <reference field="0" count="1">
            <x v="21"/>
          </reference>
        </references>
      </pivotArea>
    </format>
    <format dxfId="890">
      <pivotArea collapsedLevelsAreSubtotals="1" fieldPosition="0">
        <references count="1">
          <reference field="0" count="1">
            <x v="22"/>
          </reference>
        </references>
      </pivotArea>
    </format>
    <format dxfId="889">
      <pivotArea collapsedLevelsAreSubtotals="1" fieldPosition="0">
        <references count="1">
          <reference field="0" count="1">
            <x v="23"/>
          </reference>
        </references>
      </pivotArea>
    </format>
    <format dxfId="888">
      <pivotArea collapsedLevelsAreSubtotals="1" fieldPosition="0">
        <references count="1">
          <reference field="0" count="1">
            <x v="24"/>
          </reference>
        </references>
      </pivotArea>
    </format>
    <format dxfId="887">
      <pivotArea collapsedLevelsAreSubtotals="1" fieldPosition="0">
        <references count="1">
          <reference field="0" count="1">
            <x v="25"/>
          </reference>
        </references>
      </pivotArea>
    </format>
    <format dxfId="886">
      <pivotArea collapsedLevelsAreSubtotals="1" fieldPosition="0">
        <references count="1">
          <reference field="0" count="1">
            <x v="0"/>
          </reference>
        </references>
      </pivotArea>
    </format>
    <format dxfId="885">
      <pivotArea collapsedLevelsAreSubtotals="1" fieldPosition="0">
        <references count="1">
          <reference field="0" count="1">
            <x v="1"/>
          </reference>
        </references>
      </pivotArea>
    </format>
    <format dxfId="884">
      <pivotArea collapsedLevelsAreSubtotals="1" fieldPosition="0">
        <references count="1">
          <reference field="0" count="1">
            <x v="2"/>
          </reference>
        </references>
      </pivotArea>
    </format>
    <format dxfId="883">
      <pivotArea collapsedLevelsAreSubtotals="1" fieldPosition="0">
        <references count="1">
          <reference field="0" count="1">
            <x v="3"/>
          </reference>
        </references>
      </pivotArea>
    </format>
    <format dxfId="882">
      <pivotArea collapsedLevelsAreSubtotals="1" fieldPosition="0">
        <references count="1">
          <reference field="0" count="1">
            <x v="4"/>
          </reference>
        </references>
      </pivotArea>
    </format>
    <format dxfId="881">
      <pivotArea collapsedLevelsAreSubtotals="1" fieldPosition="0">
        <references count="1">
          <reference field="0" count="1">
            <x v="5"/>
          </reference>
        </references>
      </pivotArea>
    </format>
    <format dxfId="880">
      <pivotArea collapsedLevelsAreSubtotals="1" fieldPosition="0">
        <references count="1">
          <reference field="0" count="1">
            <x v="6"/>
          </reference>
        </references>
      </pivotArea>
    </format>
    <format dxfId="879">
      <pivotArea collapsedLevelsAreSubtotals="1" fieldPosition="0">
        <references count="1">
          <reference field="0" count="1">
            <x v="7"/>
          </reference>
        </references>
      </pivotArea>
    </format>
    <format dxfId="878">
      <pivotArea collapsedLevelsAreSubtotals="1" fieldPosition="0">
        <references count="1">
          <reference field="0" count="1">
            <x v="8"/>
          </reference>
        </references>
      </pivotArea>
    </format>
    <format dxfId="877">
      <pivotArea collapsedLevelsAreSubtotals="1" fieldPosition="0">
        <references count="1">
          <reference field="0" count="1">
            <x v="9"/>
          </reference>
        </references>
      </pivotArea>
    </format>
    <format dxfId="876">
      <pivotArea collapsedLevelsAreSubtotals="1" fieldPosition="0">
        <references count="1">
          <reference field="0" count="1">
            <x v="10"/>
          </reference>
        </references>
      </pivotArea>
    </format>
    <format dxfId="875">
      <pivotArea collapsedLevelsAreSubtotals="1" fieldPosition="0">
        <references count="1">
          <reference field="0" count="1">
            <x v="11"/>
          </reference>
        </references>
      </pivotArea>
    </format>
    <format dxfId="874">
      <pivotArea collapsedLevelsAreSubtotals="1" fieldPosition="0">
        <references count="1">
          <reference field="0" count="1">
            <x v="12"/>
          </reference>
        </references>
      </pivotArea>
    </format>
    <format dxfId="873">
      <pivotArea collapsedLevelsAreSubtotals="1" fieldPosition="0">
        <references count="1">
          <reference field="0" count="1">
            <x v="13"/>
          </reference>
        </references>
      </pivotArea>
    </format>
    <format dxfId="872">
      <pivotArea collapsedLevelsAreSubtotals="1" fieldPosition="0">
        <references count="1">
          <reference field="0" count="1">
            <x v="14"/>
          </reference>
        </references>
      </pivotArea>
    </format>
    <format dxfId="871">
      <pivotArea collapsedLevelsAreSubtotals="1" fieldPosition="0">
        <references count="1">
          <reference field="0" count="1">
            <x v="15"/>
          </reference>
        </references>
      </pivotArea>
    </format>
    <format dxfId="870">
      <pivotArea collapsedLevelsAreSubtotals="1" fieldPosition="0">
        <references count="1">
          <reference field="0" count="1">
            <x v="16"/>
          </reference>
        </references>
      </pivotArea>
    </format>
    <format dxfId="869">
      <pivotArea collapsedLevelsAreSubtotals="1" fieldPosition="0">
        <references count="1">
          <reference field="0" count="1">
            <x v="17"/>
          </reference>
        </references>
      </pivotArea>
    </format>
    <format dxfId="868">
      <pivotArea collapsedLevelsAreSubtotals="1" fieldPosition="0">
        <references count="1">
          <reference field="0" count="1">
            <x v="18"/>
          </reference>
        </references>
      </pivotArea>
    </format>
    <format dxfId="867">
      <pivotArea collapsedLevelsAreSubtotals="1" fieldPosition="0">
        <references count="1">
          <reference field="0" count="1">
            <x v="19"/>
          </reference>
        </references>
      </pivotArea>
    </format>
    <format dxfId="866">
      <pivotArea collapsedLevelsAreSubtotals="1" fieldPosition="0">
        <references count="1">
          <reference field="0" count="1">
            <x v="20"/>
          </reference>
        </references>
      </pivotArea>
    </format>
    <format dxfId="865">
      <pivotArea collapsedLevelsAreSubtotals="1" fieldPosition="0">
        <references count="1">
          <reference field="0" count="1">
            <x v="21"/>
          </reference>
        </references>
      </pivotArea>
    </format>
    <format dxfId="864">
      <pivotArea collapsedLevelsAreSubtotals="1" fieldPosition="0">
        <references count="1">
          <reference field="0" count="1">
            <x v="22"/>
          </reference>
        </references>
      </pivotArea>
    </format>
    <format dxfId="863">
      <pivotArea collapsedLevelsAreSubtotals="1" fieldPosition="0">
        <references count="1">
          <reference field="0" count="1">
            <x v="23"/>
          </reference>
        </references>
      </pivotArea>
    </format>
    <format dxfId="862">
      <pivotArea collapsedLevelsAreSubtotals="1" fieldPosition="0">
        <references count="1">
          <reference field="0" count="1">
            <x v="24"/>
          </reference>
        </references>
      </pivotArea>
    </format>
    <format dxfId="861">
      <pivotArea collapsedLevelsAreSubtotals="1" fieldPosition="0">
        <references count="1">
          <reference field="0" count="1">
            <x v="25"/>
          </reference>
        </references>
      </pivotArea>
    </format>
    <format dxfId="86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grandTotalCaption="Укупно" updatedVersion="4" minRefreshableVersion="3" itemPrintTitles="1" createdVersion="4" indent="0" outline="1" outlineData="1" multipleFieldFilters="0" rowHeaderCaption="Град">
  <location ref="B3:F30" firstHeaderRow="0" firstDataRow="1" firstDataCol="1"/>
  <pivotFields count="6">
    <pivotField axis="axisRow" showAll="0">
      <items count="27">
        <item sd="0" x="24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25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t="default"/>
      </items>
    </pivotField>
    <pivotField axis="axisRow" showAll="0">
      <items count="16">
        <item x="5"/>
        <item x="0"/>
        <item x="4"/>
        <item x="14"/>
        <item x="11"/>
        <item x="1"/>
        <item x="3"/>
        <item x="13"/>
        <item x="2"/>
        <item x="10"/>
        <item x="7"/>
        <item x="6"/>
        <item x="8"/>
        <item x="9"/>
        <item x="12"/>
        <item t="default"/>
      </items>
    </pivotField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Број поднетих захтева" fld="2" baseField="0" baseItem="0"/>
    <dataField name="Број решених захтева" fld="3" baseField="0" baseItem="0"/>
    <dataField name="Број позитивно решених захтева" fld="4" baseField="0" baseItem="0"/>
    <dataField name="Број негативно решених захтева" fld="5" baseField="0" baseItem="0"/>
  </dataFields>
  <formats count="101">
    <format dxfId="1062">
      <pivotArea grandRow="1" outline="0" collapsedLevelsAreSubtotals="1" fieldPosition="0"/>
    </format>
    <format dxfId="1061">
      <pivotArea dataOnly="0" labelOnly="1" grandRow="1" outline="0" fieldPosition="0"/>
    </format>
    <format dxfId="1060">
      <pivotArea grandRow="1" outline="0" collapsedLevelsAreSubtotals="1" fieldPosition="0"/>
    </format>
    <format dxfId="1059">
      <pivotArea dataOnly="0" labelOnly="1" grandRow="1" outline="0" fieldPosition="0"/>
    </format>
    <format dxfId="1058">
      <pivotArea grandRow="1" outline="0" collapsedLevelsAreSubtotals="1" fieldPosition="0"/>
    </format>
    <format dxfId="1057">
      <pivotArea dataOnly="0" labelOnly="1" grandRow="1" outline="0" fieldPosition="0"/>
    </format>
    <format dxfId="1056">
      <pivotArea grandRow="1" outline="0" collapsedLevelsAreSubtotals="1" fieldPosition="0"/>
    </format>
    <format dxfId="1055">
      <pivotArea dataOnly="0" labelOnly="1" grandRow="1" outline="0" fieldPosition="0"/>
    </format>
    <format dxfId="1054">
      <pivotArea grandRow="1" outline="0" collapsedLevelsAreSubtotals="1" fieldPosition="0"/>
    </format>
    <format dxfId="1053">
      <pivotArea dataOnly="0" labelOnly="1" grandRow="1" outline="0" fieldPosition="0"/>
    </format>
    <format dxfId="1052">
      <pivotArea grandRow="1" outline="0" collapsedLevelsAreSubtotals="1" fieldPosition="0"/>
    </format>
    <format dxfId="1051">
      <pivotArea dataOnly="0" labelOnly="1" grandRow="1" outline="0" fieldPosition="0"/>
    </format>
    <format dxfId="1050">
      <pivotArea collapsedLevelsAreSubtotals="1" fieldPosition="0">
        <references count="1">
          <reference field="0" count="1">
            <x v="0"/>
          </reference>
        </references>
      </pivotArea>
    </format>
    <format dxfId="1049">
      <pivotArea collapsedLevelsAreSubtotals="1" fieldPosition="0">
        <references count="1">
          <reference field="0" count="1">
            <x v="1"/>
          </reference>
        </references>
      </pivotArea>
    </format>
    <format dxfId="1048">
      <pivotArea collapsedLevelsAreSubtotals="1" fieldPosition="0">
        <references count="1">
          <reference field="0" count="1">
            <x v="2"/>
          </reference>
        </references>
      </pivotArea>
    </format>
    <format dxfId="1047">
      <pivotArea collapsedLevelsAreSubtotals="1" fieldPosition="0">
        <references count="1">
          <reference field="0" count="1">
            <x v="3"/>
          </reference>
        </references>
      </pivotArea>
    </format>
    <format dxfId="1046">
      <pivotArea collapsedLevelsAreSubtotals="1" fieldPosition="0">
        <references count="1">
          <reference field="0" count="1">
            <x v="4"/>
          </reference>
        </references>
      </pivotArea>
    </format>
    <format dxfId="1045">
      <pivotArea collapsedLevelsAreSubtotals="1" fieldPosition="0">
        <references count="1">
          <reference field="0" count="1">
            <x v="5"/>
          </reference>
        </references>
      </pivotArea>
    </format>
    <format dxfId="1044">
      <pivotArea collapsedLevelsAreSubtotals="1" fieldPosition="0">
        <references count="1">
          <reference field="0" count="1">
            <x v="6"/>
          </reference>
        </references>
      </pivotArea>
    </format>
    <format dxfId="1043">
      <pivotArea collapsedLevelsAreSubtotals="1" fieldPosition="0">
        <references count="1">
          <reference field="0" count="1">
            <x v="7"/>
          </reference>
        </references>
      </pivotArea>
    </format>
    <format dxfId="1042">
      <pivotArea collapsedLevelsAreSubtotals="1" fieldPosition="0">
        <references count="1">
          <reference field="0" count="1">
            <x v="8"/>
          </reference>
        </references>
      </pivotArea>
    </format>
    <format dxfId="1041">
      <pivotArea collapsedLevelsAreSubtotals="1" fieldPosition="0">
        <references count="1">
          <reference field="0" count="1">
            <x v="9"/>
          </reference>
        </references>
      </pivotArea>
    </format>
    <format dxfId="1040">
      <pivotArea collapsedLevelsAreSubtotals="1" fieldPosition="0">
        <references count="1">
          <reference field="0" count="1">
            <x v="10"/>
          </reference>
        </references>
      </pivotArea>
    </format>
    <format dxfId="1039">
      <pivotArea collapsedLevelsAreSubtotals="1" fieldPosition="0">
        <references count="1">
          <reference field="0" count="1">
            <x v="11"/>
          </reference>
        </references>
      </pivotArea>
    </format>
    <format dxfId="1038">
      <pivotArea collapsedLevelsAreSubtotals="1" fieldPosition="0">
        <references count="1">
          <reference field="0" count="1">
            <x v="12"/>
          </reference>
        </references>
      </pivotArea>
    </format>
    <format dxfId="1037">
      <pivotArea collapsedLevelsAreSubtotals="1" fieldPosition="0">
        <references count="1">
          <reference field="0" count="1">
            <x v="13"/>
          </reference>
        </references>
      </pivotArea>
    </format>
    <format dxfId="1036">
      <pivotArea collapsedLevelsAreSubtotals="1" fieldPosition="0">
        <references count="1">
          <reference field="0" count="1">
            <x v="14"/>
          </reference>
        </references>
      </pivotArea>
    </format>
    <format dxfId="1035">
      <pivotArea collapsedLevelsAreSubtotals="1" fieldPosition="0">
        <references count="1">
          <reference field="0" count="1">
            <x v="15"/>
          </reference>
        </references>
      </pivotArea>
    </format>
    <format dxfId="1034">
      <pivotArea collapsedLevelsAreSubtotals="1" fieldPosition="0">
        <references count="1">
          <reference field="0" count="1">
            <x v="16"/>
          </reference>
        </references>
      </pivotArea>
    </format>
    <format dxfId="1033">
      <pivotArea collapsedLevelsAreSubtotals="1" fieldPosition="0">
        <references count="1">
          <reference field="0" count="1">
            <x v="17"/>
          </reference>
        </references>
      </pivotArea>
    </format>
    <format dxfId="1032">
      <pivotArea collapsedLevelsAreSubtotals="1" fieldPosition="0">
        <references count="1">
          <reference field="0" count="1">
            <x v="18"/>
          </reference>
        </references>
      </pivotArea>
    </format>
    <format dxfId="1031">
      <pivotArea collapsedLevelsAreSubtotals="1" fieldPosition="0">
        <references count="1">
          <reference field="0" count="1">
            <x v="19"/>
          </reference>
        </references>
      </pivotArea>
    </format>
    <format dxfId="1030">
      <pivotArea collapsedLevelsAreSubtotals="1" fieldPosition="0">
        <references count="1">
          <reference field="0" count="1">
            <x v="20"/>
          </reference>
        </references>
      </pivotArea>
    </format>
    <format dxfId="1029">
      <pivotArea collapsedLevelsAreSubtotals="1" fieldPosition="0">
        <references count="1">
          <reference field="0" count="1">
            <x v="21"/>
          </reference>
        </references>
      </pivotArea>
    </format>
    <format dxfId="1028">
      <pivotArea collapsedLevelsAreSubtotals="1" fieldPosition="0">
        <references count="1">
          <reference field="0" count="1">
            <x v="22"/>
          </reference>
        </references>
      </pivotArea>
    </format>
    <format dxfId="1027">
      <pivotArea collapsedLevelsAreSubtotals="1" fieldPosition="0">
        <references count="1">
          <reference field="0" count="1">
            <x v="23"/>
          </reference>
        </references>
      </pivotArea>
    </format>
    <format dxfId="1026">
      <pivotArea collapsedLevelsAreSubtotals="1" fieldPosition="0">
        <references count="1">
          <reference field="0" count="1">
            <x v="24"/>
          </reference>
        </references>
      </pivotArea>
    </format>
    <format dxfId="1025">
      <pivotArea collapsedLevelsAreSubtotals="1" fieldPosition="0">
        <references count="1">
          <reference field="0" count="1">
            <x v="25"/>
          </reference>
        </references>
      </pivotArea>
    </format>
    <format dxfId="1024">
      <pivotArea collapsedLevelsAreSubtotals="1" fieldPosition="0">
        <references count="1">
          <reference field="0" count="1">
            <x v="0"/>
          </reference>
        </references>
      </pivotArea>
    </format>
    <format dxfId="1023">
      <pivotArea collapsedLevelsAreSubtotals="1" fieldPosition="0">
        <references count="1">
          <reference field="0" count="1">
            <x v="1"/>
          </reference>
        </references>
      </pivotArea>
    </format>
    <format dxfId="1022">
      <pivotArea collapsedLevelsAreSubtotals="1" fieldPosition="0">
        <references count="1">
          <reference field="0" count="1">
            <x v="2"/>
          </reference>
        </references>
      </pivotArea>
    </format>
    <format dxfId="1021">
      <pivotArea collapsedLevelsAreSubtotals="1" fieldPosition="0">
        <references count="1">
          <reference field="0" count="1">
            <x v="3"/>
          </reference>
        </references>
      </pivotArea>
    </format>
    <format dxfId="1020">
      <pivotArea collapsedLevelsAreSubtotals="1" fieldPosition="0">
        <references count="1">
          <reference field="0" count="1">
            <x v="4"/>
          </reference>
        </references>
      </pivotArea>
    </format>
    <format dxfId="1019">
      <pivotArea collapsedLevelsAreSubtotals="1" fieldPosition="0">
        <references count="1">
          <reference field="0" count="1">
            <x v="5"/>
          </reference>
        </references>
      </pivotArea>
    </format>
    <format dxfId="1018">
      <pivotArea collapsedLevelsAreSubtotals="1" fieldPosition="0">
        <references count="1">
          <reference field="0" count="1">
            <x v="6"/>
          </reference>
        </references>
      </pivotArea>
    </format>
    <format dxfId="1017">
      <pivotArea collapsedLevelsAreSubtotals="1" fieldPosition="0">
        <references count="1">
          <reference field="0" count="1">
            <x v="7"/>
          </reference>
        </references>
      </pivotArea>
    </format>
    <format dxfId="1016">
      <pivotArea collapsedLevelsAreSubtotals="1" fieldPosition="0">
        <references count="1">
          <reference field="0" count="1">
            <x v="8"/>
          </reference>
        </references>
      </pivotArea>
    </format>
    <format dxfId="1015">
      <pivotArea collapsedLevelsAreSubtotals="1" fieldPosition="0">
        <references count="1">
          <reference field="0" count="1">
            <x v="9"/>
          </reference>
        </references>
      </pivotArea>
    </format>
    <format dxfId="1014">
      <pivotArea collapsedLevelsAreSubtotals="1" fieldPosition="0">
        <references count="1">
          <reference field="0" count="1">
            <x v="10"/>
          </reference>
        </references>
      </pivotArea>
    </format>
    <format dxfId="1013">
      <pivotArea collapsedLevelsAreSubtotals="1" fieldPosition="0">
        <references count="1">
          <reference field="0" count="1">
            <x v="11"/>
          </reference>
        </references>
      </pivotArea>
    </format>
    <format dxfId="1012">
      <pivotArea collapsedLevelsAreSubtotals="1" fieldPosition="0">
        <references count="1">
          <reference field="0" count="1">
            <x v="12"/>
          </reference>
        </references>
      </pivotArea>
    </format>
    <format dxfId="1011">
      <pivotArea collapsedLevelsAreSubtotals="1" fieldPosition="0">
        <references count="1">
          <reference field="0" count="1">
            <x v="13"/>
          </reference>
        </references>
      </pivotArea>
    </format>
    <format dxfId="1010">
      <pivotArea collapsedLevelsAreSubtotals="1" fieldPosition="0">
        <references count="1">
          <reference field="0" count="1">
            <x v="14"/>
          </reference>
        </references>
      </pivotArea>
    </format>
    <format dxfId="1009">
      <pivotArea collapsedLevelsAreSubtotals="1" fieldPosition="0">
        <references count="1">
          <reference field="0" count="1">
            <x v="15"/>
          </reference>
        </references>
      </pivotArea>
    </format>
    <format dxfId="1008">
      <pivotArea collapsedLevelsAreSubtotals="1" fieldPosition="0">
        <references count="1">
          <reference field="0" count="1">
            <x v="16"/>
          </reference>
        </references>
      </pivotArea>
    </format>
    <format dxfId="1007">
      <pivotArea collapsedLevelsAreSubtotals="1" fieldPosition="0">
        <references count="1">
          <reference field="0" count="1">
            <x v="17"/>
          </reference>
        </references>
      </pivotArea>
    </format>
    <format dxfId="1006">
      <pivotArea collapsedLevelsAreSubtotals="1" fieldPosition="0">
        <references count="1">
          <reference field="0" count="1">
            <x v="18"/>
          </reference>
        </references>
      </pivotArea>
    </format>
    <format dxfId="1005">
      <pivotArea collapsedLevelsAreSubtotals="1" fieldPosition="0">
        <references count="1">
          <reference field="0" count="1">
            <x v="19"/>
          </reference>
        </references>
      </pivotArea>
    </format>
    <format dxfId="1004">
      <pivotArea collapsedLevelsAreSubtotals="1" fieldPosition="0">
        <references count="1">
          <reference field="0" count="1">
            <x v="20"/>
          </reference>
        </references>
      </pivotArea>
    </format>
    <format dxfId="1003">
      <pivotArea collapsedLevelsAreSubtotals="1" fieldPosition="0">
        <references count="1">
          <reference field="0" count="1">
            <x v="21"/>
          </reference>
        </references>
      </pivotArea>
    </format>
    <format dxfId="1002">
      <pivotArea collapsedLevelsAreSubtotals="1" fieldPosition="0">
        <references count="1">
          <reference field="0" count="1">
            <x v="22"/>
          </reference>
        </references>
      </pivotArea>
    </format>
    <format dxfId="1001">
      <pivotArea collapsedLevelsAreSubtotals="1" fieldPosition="0">
        <references count="1">
          <reference field="0" count="1">
            <x v="23"/>
          </reference>
        </references>
      </pivotArea>
    </format>
    <format dxfId="1000">
      <pivotArea collapsedLevelsAreSubtotals="1" fieldPosition="0">
        <references count="1">
          <reference field="0" count="1">
            <x v="24"/>
          </reference>
        </references>
      </pivotArea>
    </format>
    <format dxfId="999">
      <pivotArea collapsedLevelsAreSubtotals="1" fieldPosition="0">
        <references count="1">
          <reference field="0" count="1">
            <x v="25"/>
          </reference>
        </references>
      </pivotArea>
    </format>
    <format dxfId="998">
      <pivotArea collapsedLevelsAreSubtotals="1" fieldPosition="0">
        <references count="1">
          <reference field="0" count="1">
            <x v="0"/>
          </reference>
        </references>
      </pivotArea>
    </format>
    <format dxfId="997">
      <pivotArea collapsedLevelsAreSubtotals="1" fieldPosition="0">
        <references count="1">
          <reference field="0" count="1">
            <x v="1"/>
          </reference>
        </references>
      </pivotArea>
    </format>
    <format dxfId="996">
      <pivotArea collapsedLevelsAreSubtotals="1" fieldPosition="0">
        <references count="1">
          <reference field="0" count="1">
            <x v="2"/>
          </reference>
        </references>
      </pivotArea>
    </format>
    <format dxfId="995">
      <pivotArea collapsedLevelsAreSubtotals="1" fieldPosition="0">
        <references count="1">
          <reference field="0" count="1">
            <x v="3"/>
          </reference>
        </references>
      </pivotArea>
    </format>
    <format dxfId="994">
      <pivotArea collapsedLevelsAreSubtotals="1" fieldPosition="0">
        <references count="1">
          <reference field="0" count="1">
            <x v="4"/>
          </reference>
        </references>
      </pivotArea>
    </format>
    <format dxfId="993">
      <pivotArea collapsedLevelsAreSubtotals="1" fieldPosition="0">
        <references count="1">
          <reference field="0" count="1">
            <x v="5"/>
          </reference>
        </references>
      </pivotArea>
    </format>
    <format dxfId="992">
      <pivotArea collapsedLevelsAreSubtotals="1" fieldPosition="0">
        <references count="1">
          <reference field="0" count="1">
            <x v="6"/>
          </reference>
        </references>
      </pivotArea>
    </format>
    <format dxfId="991">
      <pivotArea collapsedLevelsAreSubtotals="1" fieldPosition="0">
        <references count="1">
          <reference field="0" count="1">
            <x v="7"/>
          </reference>
        </references>
      </pivotArea>
    </format>
    <format dxfId="990">
      <pivotArea collapsedLevelsAreSubtotals="1" fieldPosition="0">
        <references count="1">
          <reference field="0" count="1">
            <x v="8"/>
          </reference>
        </references>
      </pivotArea>
    </format>
    <format dxfId="989">
      <pivotArea collapsedLevelsAreSubtotals="1" fieldPosition="0">
        <references count="1">
          <reference field="0" count="1">
            <x v="9"/>
          </reference>
        </references>
      </pivotArea>
    </format>
    <format dxfId="988">
      <pivotArea collapsedLevelsAreSubtotals="1" fieldPosition="0">
        <references count="1">
          <reference field="0" count="1">
            <x v="10"/>
          </reference>
        </references>
      </pivotArea>
    </format>
    <format dxfId="987">
      <pivotArea collapsedLevelsAreSubtotals="1" fieldPosition="0">
        <references count="1">
          <reference field="0" count="1">
            <x v="11"/>
          </reference>
        </references>
      </pivotArea>
    </format>
    <format dxfId="986">
      <pivotArea collapsedLevelsAreSubtotals="1" fieldPosition="0">
        <references count="1">
          <reference field="0" count="1">
            <x v="12"/>
          </reference>
        </references>
      </pivotArea>
    </format>
    <format dxfId="985">
      <pivotArea collapsedLevelsAreSubtotals="1" fieldPosition="0">
        <references count="1">
          <reference field="0" count="1">
            <x v="13"/>
          </reference>
        </references>
      </pivotArea>
    </format>
    <format dxfId="984">
      <pivotArea collapsedLevelsAreSubtotals="1" fieldPosition="0">
        <references count="1">
          <reference field="0" count="1">
            <x v="14"/>
          </reference>
        </references>
      </pivotArea>
    </format>
    <format dxfId="983">
      <pivotArea collapsedLevelsAreSubtotals="1" fieldPosition="0">
        <references count="1">
          <reference field="0" count="1">
            <x v="15"/>
          </reference>
        </references>
      </pivotArea>
    </format>
    <format dxfId="982">
      <pivotArea collapsedLevelsAreSubtotals="1" fieldPosition="0">
        <references count="1">
          <reference field="0" count="1">
            <x v="16"/>
          </reference>
        </references>
      </pivotArea>
    </format>
    <format dxfId="981">
      <pivotArea collapsedLevelsAreSubtotals="1" fieldPosition="0">
        <references count="1">
          <reference field="0" count="1">
            <x v="17"/>
          </reference>
        </references>
      </pivotArea>
    </format>
    <format dxfId="980">
      <pivotArea collapsedLevelsAreSubtotals="1" fieldPosition="0">
        <references count="1">
          <reference field="0" count="1">
            <x v="18"/>
          </reference>
        </references>
      </pivotArea>
    </format>
    <format dxfId="979">
      <pivotArea collapsedLevelsAreSubtotals="1" fieldPosition="0">
        <references count="1">
          <reference field="0" count="1">
            <x v="19"/>
          </reference>
        </references>
      </pivotArea>
    </format>
    <format dxfId="978">
      <pivotArea collapsedLevelsAreSubtotals="1" fieldPosition="0">
        <references count="1">
          <reference field="0" count="1">
            <x v="20"/>
          </reference>
        </references>
      </pivotArea>
    </format>
    <format dxfId="977">
      <pivotArea collapsedLevelsAreSubtotals="1" fieldPosition="0">
        <references count="1">
          <reference field="0" count="1">
            <x v="21"/>
          </reference>
        </references>
      </pivotArea>
    </format>
    <format dxfId="976">
      <pivotArea collapsedLevelsAreSubtotals="1" fieldPosition="0">
        <references count="1">
          <reference field="0" count="1">
            <x v="22"/>
          </reference>
        </references>
      </pivotArea>
    </format>
    <format dxfId="975">
      <pivotArea collapsedLevelsAreSubtotals="1" fieldPosition="0">
        <references count="1">
          <reference field="0" count="1">
            <x v="23"/>
          </reference>
        </references>
      </pivotArea>
    </format>
    <format dxfId="974">
      <pivotArea collapsedLevelsAreSubtotals="1" fieldPosition="0">
        <references count="1">
          <reference field="0" count="1">
            <x v="24"/>
          </reference>
        </references>
      </pivotArea>
    </format>
    <format dxfId="973">
      <pivotArea collapsedLevelsAreSubtotals="1" fieldPosition="0">
        <references count="1">
          <reference field="0" count="1">
            <x v="25"/>
          </reference>
        </references>
      </pivotArea>
    </format>
    <format dxfId="972">
      <pivotArea dataOnly="0" labelOnly="1" fieldPosition="0">
        <references count="1">
          <reference field="0" count="0"/>
        </references>
      </pivotArea>
    </format>
    <format dxfId="971">
      <pivotArea field="0" type="button" dataOnly="0" labelOnly="1" outline="0" axis="axisRow" fieldPosition="0"/>
    </format>
    <format dxfId="97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69">
      <pivotArea field="0" type="button" dataOnly="0" labelOnly="1" outline="0" axis="axisRow" fieldPosition="0"/>
    </format>
    <format dxfId="96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67">
      <pivotArea field="0" type="button" dataOnly="0" labelOnly="1" outline="0" axis="axisRow" fieldPosition="0"/>
    </format>
    <format dxfId="96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65">
      <pivotArea field="0" type="button" dataOnly="0" labelOnly="1" outline="0" axis="axisRow" fieldPosition="0"/>
    </format>
    <format dxfId="96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6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6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grandTotalCaption="Укупно" updatedVersion="4" minRefreshableVersion="3" itemPrintTitles="1" createdVersion="4" indent="0" outline="1" outlineData="1" multipleFieldFilters="0" rowHeaderCaption="Локална самоуправа">
  <location ref="H3:L136" firstHeaderRow="0" firstDataRow="1" firstDataCol="1"/>
  <pivotFields count="7">
    <pivotField axis="axisRow" showAll="0">
      <items count="13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t="default" sd="0"/>
      </items>
    </pivotField>
    <pivotField axis="axisRow" showAll="0">
      <items count="7">
        <item x="4"/>
        <item x="3"/>
        <item x="1"/>
        <item x="0"/>
        <item x="5"/>
        <item x="2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2">
    <field x="0"/>
    <field x="1"/>
  </rowFields>
  <rowItems count="1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Број поднетих усаглашених захтева" fld="2" baseField="0" baseItem="0"/>
    <dataField name="Број решених усаглашених захтева" fld="3" baseField="0" baseItem="0"/>
    <dataField name="Број позитивно решених усаглашених захтева" fld="4" baseField="0" baseItem="0"/>
    <dataField name="Број негативно решених усаглашених захтева" fld="5" baseField="0" baseItem="0"/>
  </dataFields>
  <formats count="418">
    <format dxfId="428">
      <pivotArea grandRow="1" outline="0" collapsedLevelsAreSubtotals="1" fieldPosition="0"/>
    </format>
    <format dxfId="427">
      <pivotArea dataOnly="0" labelOnly="1" grandRow="1" outline="0" fieldPosition="0"/>
    </format>
    <format dxfId="426">
      <pivotArea grandRow="1" outline="0" collapsedLevelsAreSubtotals="1" fieldPosition="0"/>
    </format>
    <format dxfId="425">
      <pivotArea dataOnly="0" labelOnly="1" grandRow="1" outline="0" fieldPosition="0"/>
    </format>
    <format dxfId="424">
      <pivotArea grandRow="1" outline="0" collapsedLevelsAreSubtotals="1" fieldPosition="0"/>
    </format>
    <format dxfId="423">
      <pivotArea dataOnly="0" labelOnly="1" grandRow="1" outline="0" fieldPosition="0"/>
    </format>
    <format dxfId="422">
      <pivotArea grandRow="1" outline="0" collapsedLevelsAreSubtotals="1" fieldPosition="0"/>
    </format>
    <format dxfId="421">
      <pivotArea dataOnly="0" labelOnly="1" grandRow="1" outline="0" fieldPosition="0"/>
    </format>
    <format dxfId="420">
      <pivotArea collapsedLevelsAreSubtotals="1" fieldPosition="0">
        <references count="1">
          <reference field="0" count="1">
            <x v="0"/>
          </reference>
        </references>
      </pivotArea>
    </format>
    <format dxfId="419">
      <pivotArea collapsedLevelsAreSubtotals="1" fieldPosition="0">
        <references count="1">
          <reference field="0" count="1">
            <x v="1"/>
          </reference>
        </references>
      </pivotArea>
    </format>
    <format dxfId="418">
      <pivotArea collapsedLevelsAreSubtotals="1" fieldPosition="0">
        <references count="1">
          <reference field="0" count="1">
            <x v="2"/>
          </reference>
        </references>
      </pivotArea>
    </format>
    <format dxfId="417">
      <pivotArea collapsedLevelsAreSubtotals="1" fieldPosition="0">
        <references count="1">
          <reference field="0" count="1">
            <x v="3"/>
          </reference>
        </references>
      </pivotArea>
    </format>
    <format dxfId="416">
      <pivotArea collapsedLevelsAreSubtotals="1" fieldPosition="0">
        <references count="1">
          <reference field="0" count="1">
            <x v="4"/>
          </reference>
        </references>
      </pivotArea>
    </format>
    <format dxfId="415">
      <pivotArea collapsedLevelsAreSubtotals="1" fieldPosition="0">
        <references count="1">
          <reference field="0" count="1">
            <x v="5"/>
          </reference>
        </references>
      </pivotArea>
    </format>
    <format dxfId="414">
      <pivotArea collapsedLevelsAreSubtotals="1" fieldPosition="0">
        <references count="1">
          <reference field="0" count="1">
            <x v="6"/>
          </reference>
        </references>
      </pivotArea>
    </format>
    <format dxfId="413">
      <pivotArea collapsedLevelsAreSubtotals="1" fieldPosition="0">
        <references count="1">
          <reference field="0" count="1">
            <x v="7"/>
          </reference>
        </references>
      </pivotArea>
    </format>
    <format dxfId="412">
      <pivotArea collapsedLevelsAreSubtotals="1" fieldPosition="0">
        <references count="1">
          <reference field="0" count="1">
            <x v="8"/>
          </reference>
        </references>
      </pivotArea>
    </format>
    <format dxfId="411">
      <pivotArea collapsedLevelsAreSubtotals="1" fieldPosition="0">
        <references count="1">
          <reference field="0" count="1">
            <x v="9"/>
          </reference>
        </references>
      </pivotArea>
    </format>
    <format dxfId="410">
      <pivotArea collapsedLevelsAreSubtotals="1" fieldPosition="0">
        <references count="1">
          <reference field="0" count="1">
            <x v="10"/>
          </reference>
        </references>
      </pivotArea>
    </format>
    <format dxfId="409">
      <pivotArea collapsedLevelsAreSubtotals="1" fieldPosition="0">
        <references count="1">
          <reference field="0" count="1">
            <x v="11"/>
          </reference>
        </references>
      </pivotArea>
    </format>
    <format dxfId="408">
      <pivotArea collapsedLevelsAreSubtotals="1" fieldPosition="0">
        <references count="1">
          <reference field="0" count="1">
            <x v="12"/>
          </reference>
        </references>
      </pivotArea>
    </format>
    <format dxfId="407">
      <pivotArea collapsedLevelsAreSubtotals="1" fieldPosition="0">
        <references count="1">
          <reference field="0" count="1">
            <x v="13"/>
          </reference>
        </references>
      </pivotArea>
    </format>
    <format dxfId="406">
      <pivotArea collapsedLevelsAreSubtotals="1" fieldPosition="0">
        <references count="1">
          <reference field="0" count="1">
            <x v="14"/>
          </reference>
        </references>
      </pivotArea>
    </format>
    <format dxfId="405">
      <pivotArea collapsedLevelsAreSubtotals="1" fieldPosition="0">
        <references count="1">
          <reference field="0" count="1">
            <x v="15"/>
          </reference>
        </references>
      </pivotArea>
    </format>
    <format dxfId="404">
      <pivotArea collapsedLevelsAreSubtotals="1" fieldPosition="0">
        <references count="1">
          <reference field="0" count="1">
            <x v="16"/>
          </reference>
        </references>
      </pivotArea>
    </format>
    <format dxfId="403">
      <pivotArea collapsedLevelsAreSubtotals="1" fieldPosition="0">
        <references count="1">
          <reference field="0" count="1">
            <x v="17"/>
          </reference>
        </references>
      </pivotArea>
    </format>
    <format dxfId="402">
      <pivotArea collapsedLevelsAreSubtotals="1" fieldPosition="0">
        <references count="1">
          <reference field="0" count="1">
            <x v="18"/>
          </reference>
        </references>
      </pivotArea>
    </format>
    <format dxfId="401">
      <pivotArea collapsedLevelsAreSubtotals="1" fieldPosition="0">
        <references count="1">
          <reference field="0" count="1">
            <x v="19"/>
          </reference>
        </references>
      </pivotArea>
    </format>
    <format dxfId="400">
      <pivotArea collapsedLevelsAreSubtotals="1" fieldPosition="0">
        <references count="1">
          <reference field="0" count="1">
            <x v="20"/>
          </reference>
        </references>
      </pivotArea>
    </format>
    <format dxfId="399">
      <pivotArea collapsedLevelsAreSubtotals="1" fieldPosition="0">
        <references count="1">
          <reference field="0" count="1">
            <x v="21"/>
          </reference>
        </references>
      </pivotArea>
    </format>
    <format dxfId="398">
      <pivotArea collapsedLevelsAreSubtotals="1" fieldPosition="0">
        <references count="1">
          <reference field="0" count="1">
            <x v="22"/>
          </reference>
        </references>
      </pivotArea>
    </format>
    <format dxfId="397">
      <pivotArea collapsedLevelsAreSubtotals="1" fieldPosition="0">
        <references count="1">
          <reference field="0" count="1">
            <x v="23"/>
          </reference>
        </references>
      </pivotArea>
    </format>
    <format dxfId="396">
      <pivotArea collapsedLevelsAreSubtotals="1" fieldPosition="0">
        <references count="1">
          <reference field="0" count="1">
            <x v="24"/>
          </reference>
        </references>
      </pivotArea>
    </format>
    <format dxfId="395">
      <pivotArea collapsedLevelsAreSubtotals="1" fieldPosition="0">
        <references count="1">
          <reference field="0" count="1">
            <x v="25"/>
          </reference>
        </references>
      </pivotArea>
    </format>
    <format dxfId="394">
      <pivotArea collapsedLevelsAreSubtotals="1" fieldPosition="0">
        <references count="1">
          <reference field="0" count="1">
            <x v="26"/>
          </reference>
        </references>
      </pivotArea>
    </format>
    <format dxfId="393">
      <pivotArea collapsedLevelsAreSubtotals="1" fieldPosition="0">
        <references count="1">
          <reference field="0" count="1">
            <x v="27"/>
          </reference>
        </references>
      </pivotArea>
    </format>
    <format dxfId="392">
      <pivotArea collapsedLevelsAreSubtotals="1" fieldPosition="0">
        <references count="1">
          <reference field="0" count="1">
            <x v="28"/>
          </reference>
        </references>
      </pivotArea>
    </format>
    <format dxfId="391">
      <pivotArea collapsedLevelsAreSubtotals="1" fieldPosition="0">
        <references count="1">
          <reference field="0" count="1">
            <x v="29"/>
          </reference>
        </references>
      </pivotArea>
    </format>
    <format dxfId="390">
      <pivotArea collapsedLevelsAreSubtotals="1" fieldPosition="0">
        <references count="1">
          <reference field="0" count="1">
            <x v="30"/>
          </reference>
        </references>
      </pivotArea>
    </format>
    <format dxfId="389">
      <pivotArea collapsedLevelsAreSubtotals="1" fieldPosition="0">
        <references count="1">
          <reference field="0" count="1">
            <x v="31"/>
          </reference>
        </references>
      </pivotArea>
    </format>
    <format dxfId="388">
      <pivotArea collapsedLevelsAreSubtotals="1" fieldPosition="0">
        <references count="1">
          <reference field="0" count="1">
            <x v="32"/>
          </reference>
        </references>
      </pivotArea>
    </format>
    <format dxfId="387">
      <pivotArea collapsedLevelsAreSubtotals="1" fieldPosition="0">
        <references count="1">
          <reference field="0" count="1">
            <x v="33"/>
          </reference>
        </references>
      </pivotArea>
    </format>
    <format dxfId="386">
      <pivotArea collapsedLevelsAreSubtotals="1" fieldPosition="0">
        <references count="1">
          <reference field="0" count="1">
            <x v="34"/>
          </reference>
        </references>
      </pivotArea>
    </format>
    <format dxfId="385">
      <pivotArea collapsedLevelsAreSubtotals="1" fieldPosition="0">
        <references count="1">
          <reference field="0" count="1">
            <x v="35"/>
          </reference>
        </references>
      </pivotArea>
    </format>
    <format dxfId="384">
      <pivotArea collapsedLevelsAreSubtotals="1" fieldPosition="0">
        <references count="1">
          <reference field="0" count="1">
            <x v="36"/>
          </reference>
        </references>
      </pivotArea>
    </format>
    <format dxfId="383">
      <pivotArea collapsedLevelsAreSubtotals="1" fieldPosition="0">
        <references count="1">
          <reference field="0" count="1">
            <x v="37"/>
          </reference>
        </references>
      </pivotArea>
    </format>
    <format dxfId="382">
      <pivotArea collapsedLevelsAreSubtotals="1" fieldPosition="0">
        <references count="1">
          <reference field="0" count="1">
            <x v="38"/>
          </reference>
        </references>
      </pivotArea>
    </format>
    <format dxfId="381">
      <pivotArea collapsedLevelsAreSubtotals="1" fieldPosition="0">
        <references count="1">
          <reference field="0" count="1">
            <x v="39"/>
          </reference>
        </references>
      </pivotArea>
    </format>
    <format dxfId="380">
      <pivotArea collapsedLevelsAreSubtotals="1" fieldPosition="0">
        <references count="1">
          <reference field="0" count="1">
            <x v="40"/>
          </reference>
        </references>
      </pivotArea>
    </format>
    <format dxfId="379">
      <pivotArea collapsedLevelsAreSubtotals="1" fieldPosition="0">
        <references count="1">
          <reference field="0" count="1">
            <x v="41"/>
          </reference>
        </references>
      </pivotArea>
    </format>
    <format dxfId="378">
      <pivotArea collapsedLevelsAreSubtotals="1" fieldPosition="0">
        <references count="1">
          <reference field="0" count="1">
            <x v="42"/>
          </reference>
        </references>
      </pivotArea>
    </format>
    <format dxfId="377">
      <pivotArea collapsedLevelsAreSubtotals="1" fieldPosition="0">
        <references count="1">
          <reference field="0" count="1">
            <x v="43"/>
          </reference>
        </references>
      </pivotArea>
    </format>
    <format dxfId="376">
      <pivotArea collapsedLevelsAreSubtotals="1" fieldPosition="0">
        <references count="1">
          <reference field="0" count="1">
            <x v="44"/>
          </reference>
        </references>
      </pivotArea>
    </format>
    <format dxfId="375">
      <pivotArea collapsedLevelsAreSubtotals="1" fieldPosition="0">
        <references count="1">
          <reference field="0" count="1">
            <x v="45"/>
          </reference>
        </references>
      </pivotArea>
    </format>
    <format dxfId="374">
      <pivotArea collapsedLevelsAreSubtotals="1" fieldPosition="0">
        <references count="1">
          <reference field="0" count="1">
            <x v="46"/>
          </reference>
        </references>
      </pivotArea>
    </format>
    <format dxfId="373">
      <pivotArea collapsedLevelsAreSubtotals="1" fieldPosition="0">
        <references count="1">
          <reference field="0" count="1">
            <x v="47"/>
          </reference>
        </references>
      </pivotArea>
    </format>
    <format dxfId="372">
      <pivotArea collapsedLevelsAreSubtotals="1" fieldPosition="0">
        <references count="1">
          <reference field="0" count="1">
            <x v="48"/>
          </reference>
        </references>
      </pivotArea>
    </format>
    <format dxfId="371">
      <pivotArea collapsedLevelsAreSubtotals="1" fieldPosition="0">
        <references count="1">
          <reference field="0" count="1">
            <x v="49"/>
          </reference>
        </references>
      </pivotArea>
    </format>
    <format dxfId="370">
      <pivotArea collapsedLevelsAreSubtotals="1" fieldPosition="0">
        <references count="1">
          <reference field="0" count="1">
            <x v="50"/>
          </reference>
        </references>
      </pivotArea>
    </format>
    <format dxfId="369">
      <pivotArea collapsedLevelsAreSubtotals="1" fieldPosition="0">
        <references count="1">
          <reference field="0" count="1">
            <x v="51"/>
          </reference>
        </references>
      </pivotArea>
    </format>
    <format dxfId="368">
      <pivotArea collapsedLevelsAreSubtotals="1" fieldPosition="0">
        <references count="1">
          <reference field="0" count="1">
            <x v="52"/>
          </reference>
        </references>
      </pivotArea>
    </format>
    <format dxfId="367">
      <pivotArea collapsedLevelsAreSubtotals="1" fieldPosition="0">
        <references count="1">
          <reference field="0" count="1">
            <x v="53"/>
          </reference>
        </references>
      </pivotArea>
    </format>
    <format dxfId="366">
      <pivotArea collapsedLevelsAreSubtotals="1" fieldPosition="0">
        <references count="1">
          <reference field="0" count="1">
            <x v="54"/>
          </reference>
        </references>
      </pivotArea>
    </format>
    <format dxfId="365">
      <pivotArea collapsedLevelsAreSubtotals="1" fieldPosition="0">
        <references count="1">
          <reference field="0" count="1">
            <x v="55"/>
          </reference>
        </references>
      </pivotArea>
    </format>
    <format dxfId="364">
      <pivotArea collapsedLevelsAreSubtotals="1" fieldPosition="0">
        <references count="1">
          <reference field="0" count="1">
            <x v="56"/>
          </reference>
        </references>
      </pivotArea>
    </format>
    <format dxfId="363">
      <pivotArea collapsedLevelsAreSubtotals="1" fieldPosition="0">
        <references count="1">
          <reference field="0" count="1">
            <x v="57"/>
          </reference>
        </references>
      </pivotArea>
    </format>
    <format dxfId="362">
      <pivotArea collapsedLevelsAreSubtotals="1" fieldPosition="0">
        <references count="1">
          <reference field="0" count="1">
            <x v="58"/>
          </reference>
        </references>
      </pivotArea>
    </format>
    <format dxfId="361">
      <pivotArea collapsedLevelsAreSubtotals="1" fieldPosition="0">
        <references count="1">
          <reference field="0" count="1">
            <x v="59"/>
          </reference>
        </references>
      </pivotArea>
    </format>
    <format dxfId="360">
      <pivotArea collapsedLevelsAreSubtotals="1" fieldPosition="0">
        <references count="1">
          <reference field="0" count="1">
            <x v="60"/>
          </reference>
        </references>
      </pivotArea>
    </format>
    <format dxfId="359">
      <pivotArea collapsedLevelsAreSubtotals="1" fieldPosition="0">
        <references count="1">
          <reference field="0" count="1">
            <x v="61"/>
          </reference>
        </references>
      </pivotArea>
    </format>
    <format dxfId="358">
      <pivotArea collapsedLevelsAreSubtotals="1" fieldPosition="0">
        <references count="1">
          <reference field="0" count="1">
            <x v="62"/>
          </reference>
        </references>
      </pivotArea>
    </format>
    <format dxfId="357">
      <pivotArea collapsedLevelsAreSubtotals="1" fieldPosition="0">
        <references count="1">
          <reference field="0" count="1">
            <x v="63"/>
          </reference>
        </references>
      </pivotArea>
    </format>
    <format dxfId="356">
      <pivotArea collapsedLevelsAreSubtotals="1" fieldPosition="0">
        <references count="1">
          <reference field="0" count="1">
            <x v="64"/>
          </reference>
        </references>
      </pivotArea>
    </format>
    <format dxfId="355">
      <pivotArea collapsedLevelsAreSubtotals="1" fieldPosition="0">
        <references count="1">
          <reference field="0" count="1">
            <x v="65"/>
          </reference>
        </references>
      </pivotArea>
    </format>
    <format dxfId="354">
      <pivotArea collapsedLevelsAreSubtotals="1" fieldPosition="0">
        <references count="1">
          <reference field="0" count="1">
            <x v="66"/>
          </reference>
        </references>
      </pivotArea>
    </format>
    <format dxfId="353">
      <pivotArea collapsedLevelsAreSubtotals="1" fieldPosition="0">
        <references count="1">
          <reference field="0" count="1">
            <x v="67"/>
          </reference>
        </references>
      </pivotArea>
    </format>
    <format dxfId="352">
      <pivotArea collapsedLevelsAreSubtotals="1" fieldPosition="0">
        <references count="1">
          <reference field="0" count="1">
            <x v="68"/>
          </reference>
        </references>
      </pivotArea>
    </format>
    <format dxfId="351">
      <pivotArea collapsedLevelsAreSubtotals="1" fieldPosition="0">
        <references count="1">
          <reference field="0" count="1">
            <x v="69"/>
          </reference>
        </references>
      </pivotArea>
    </format>
    <format dxfId="350">
      <pivotArea collapsedLevelsAreSubtotals="1" fieldPosition="0">
        <references count="1">
          <reference field="0" count="1">
            <x v="70"/>
          </reference>
        </references>
      </pivotArea>
    </format>
    <format dxfId="349">
      <pivotArea collapsedLevelsAreSubtotals="1" fieldPosition="0">
        <references count="1">
          <reference field="0" count="1">
            <x v="71"/>
          </reference>
        </references>
      </pivotArea>
    </format>
    <format dxfId="348">
      <pivotArea collapsedLevelsAreSubtotals="1" fieldPosition="0">
        <references count="1">
          <reference field="0" count="1">
            <x v="72"/>
          </reference>
        </references>
      </pivotArea>
    </format>
    <format dxfId="347">
      <pivotArea collapsedLevelsAreSubtotals="1" fieldPosition="0">
        <references count="1">
          <reference field="0" count="1">
            <x v="73"/>
          </reference>
        </references>
      </pivotArea>
    </format>
    <format dxfId="346">
      <pivotArea collapsedLevelsAreSubtotals="1" fieldPosition="0">
        <references count="1">
          <reference field="0" count="1">
            <x v="74"/>
          </reference>
        </references>
      </pivotArea>
    </format>
    <format dxfId="345">
      <pivotArea collapsedLevelsAreSubtotals="1" fieldPosition="0">
        <references count="1">
          <reference field="0" count="1">
            <x v="75"/>
          </reference>
        </references>
      </pivotArea>
    </format>
    <format dxfId="344">
      <pivotArea collapsedLevelsAreSubtotals="1" fieldPosition="0">
        <references count="1">
          <reference field="0" count="1">
            <x v="76"/>
          </reference>
        </references>
      </pivotArea>
    </format>
    <format dxfId="343">
      <pivotArea collapsedLevelsAreSubtotals="1" fieldPosition="0">
        <references count="1">
          <reference field="0" count="1">
            <x v="77"/>
          </reference>
        </references>
      </pivotArea>
    </format>
    <format dxfId="342">
      <pivotArea collapsedLevelsAreSubtotals="1" fieldPosition="0">
        <references count="1">
          <reference field="0" count="1">
            <x v="78"/>
          </reference>
        </references>
      </pivotArea>
    </format>
    <format dxfId="341">
      <pivotArea collapsedLevelsAreSubtotals="1" fieldPosition="0">
        <references count="1">
          <reference field="0" count="1">
            <x v="79"/>
          </reference>
        </references>
      </pivotArea>
    </format>
    <format dxfId="340">
      <pivotArea collapsedLevelsAreSubtotals="1" fieldPosition="0">
        <references count="1">
          <reference field="0" count="1">
            <x v="80"/>
          </reference>
        </references>
      </pivotArea>
    </format>
    <format dxfId="339">
      <pivotArea collapsedLevelsAreSubtotals="1" fieldPosition="0">
        <references count="1">
          <reference field="0" count="1">
            <x v="81"/>
          </reference>
        </references>
      </pivotArea>
    </format>
    <format dxfId="338">
      <pivotArea collapsedLevelsAreSubtotals="1" fieldPosition="0">
        <references count="1">
          <reference field="0" count="1">
            <x v="82"/>
          </reference>
        </references>
      </pivotArea>
    </format>
    <format dxfId="337">
      <pivotArea collapsedLevelsAreSubtotals="1" fieldPosition="0">
        <references count="1">
          <reference field="0" count="1">
            <x v="83"/>
          </reference>
        </references>
      </pivotArea>
    </format>
    <format dxfId="336">
      <pivotArea collapsedLevelsAreSubtotals="1" fieldPosition="0">
        <references count="1">
          <reference field="0" count="1">
            <x v="84"/>
          </reference>
        </references>
      </pivotArea>
    </format>
    <format dxfId="335">
      <pivotArea collapsedLevelsAreSubtotals="1" fieldPosition="0">
        <references count="1">
          <reference field="0" count="1">
            <x v="85"/>
          </reference>
        </references>
      </pivotArea>
    </format>
    <format dxfId="334">
      <pivotArea collapsedLevelsAreSubtotals="1" fieldPosition="0">
        <references count="1">
          <reference field="0" count="1">
            <x v="86"/>
          </reference>
        </references>
      </pivotArea>
    </format>
    <format dxfId="333">
      <pivotArea collapsedLevelsAreSubtotals="1" fieldPosition="0">
        <references count="1">
          <reference field="0" count="1">
            <x v="87"/>
          </reference>
        </references>
      </pivotArea>
    </format>
    <format dxfId="332">
      <pivotArea collapsedLevelsAreSubtotals="1" fieldPosition="0">
        <references count="1">
          <reference field="0" count="1">
            <x v="88"/>
          </reference>
        </references>
      </pivotArea>
    </format>
    <format dxfId="331">
      <pivotArea collapsedLevelsAreSubtotals="1" fieldPosition="0">
        <references count="1">
          <reference field="0" count="1">
            <x v="89"/>
          </reference>
        </references>
      </pivotArea>
    </format>
    <format dxfId="330">
      <pivotArea collapsedLevelsAreSubtotals="1" fieldPosition="0">
        <references count="1">
          <reference field="0" count="1">
            <x v="90"/>
          </reference>
        </references>
      </pivotArea>
    </format>
    <format dxfId="329">
      <pivotArea collapsedLevelsAreSubtotals="1" fieldPosition="0">
        <references count="1">
          <reference field="0" count="1">
            <x v="91"/>
          </reference>
        </references>
      </pivotArea>
    </format>
    <format dxfId="328">
      <pivotArea collapsedLevelsAreSubtotals="1" fieldPosition="0">
        <references count="1">
          <reference field="0" count="1">
            <x v="92"/>
          </reference>
        </references>
      </pivotArea>
    </format>
    <format dxfId="327">
      <pivotArea collapsedLevelsAreSubtotals="1" fieldPosition="0">
        <references count="1">
          <reference field="0" count="1">
            <x v="93"/>
          </reference>
        </references>
      </pivotArea>
    </format>
    <format dxfId="326">
      <pivotArea collapsedLevelsAreSubtotals="1" fieldPosition="0">
        <references count="1">
          <reference field="0" count="1">
            <x v="94"/>
          </reference>
        </references>
      </pivotArea>
    </format>
    <format dxfId="325">
      <pivotArea collapsedLevelsAreSubtotals="1" fieldPosition="0">
        <references count="1">
          <reference field="0" count="1">
            <x v="95"/>
          </reference>
        </references>
      </pivotArea>
    </format>
    <format dxfId="324">
      <pivotArea collapsedLevelsAreSubtotals="1" fieldPosition="0">
        <references count="1">
          <reference field="0" count="1">
            <x v="96"/>
          </reference>
        </references>
      </pivotArea>
    </format>
    <format dxfId="323">
      <pivotArea collapsedLevelsAreSubtotals="1" fieldPosition="0">
        <references count="1">
          <reference field="0" count="1">
            <x v="97"/>
          </reference>
        </references>
      </pivotArea>
    </format>
    <format dxfId="322">
      <pivotArea collapsedLevelsAreSubtotals="1" fieldPosition="0">
        <references count="1">
          <reference field="0" count="1">
            <x v="98"/>
          </reference>
        </references>
      </pivotArea>
    </format>
    <format dxfId="321">
      <pivotArea collapsedLevelsAreSubtotals="1" fieldPosition="0">
        <references count="1">
          <reference field="0" count="1">
            <x v="99"/>
          </reference>
        </references>
      </pivotArea>
    </format>
    <format dxfId="320">
      <pivotArea collapsedLevelsAreSubtotals="1" fieldPosition="0">
        <references count="1">
          <reference field="0" count="1">
            <x v="100"/>
          </reference>
        </references>
      </pivotArea>
    </format>
    <format dxfId="319">
      <pivotArea collapsedLevelsAreSubtotals="1" fieldPosition="0">
        <references count="1">
          <reference field="0" count="1">
            <x v="101"/>
          </reference>
        </references>
      </pivotArea>
    </format>
    <format dxfId="318">
      <pivotArea collapsedLevelsAreSubtotals="1" fieldPosition="0">
        <references count="1">
          <reference field="0" count="1">
            <x v="102"/>
          </reference>
        </references>
      </pivotArea>
    </format>
    <format dxfId="317">
      <pivotArea collapsedLevelsAreSubtotals="1" fieldPosition="0">
        <references count="1">
          <reference field="0" count="1">
            <x v="103"/>
          </reference>
        </references>
      </pivotArea>
    </format>
    <format dxfId="316">
      <pivotArea collapsedLevelsAreSubtotals="1" fieldPosition="0">
        <references count="1">
          <reference field="0" count="1">
            <x v="104"/>
          </reference>
        </references>
      </pivotArea>
    </format>
    <format dxfId="315">
      <pivotArea collapsedLevelsAreSubtotals="1" fieldPosition="0">
        <references count="1">
          <reference field="0" count="1">
            <x v="105"/>
          </reference>
        </references>
      </pivotArea>
    </format>
    <format dxfId="314">
      <pivotArea collapsedLevelsAreSubtotals="1" fieldPosition="0">
        <references count="1">
          <reference field="0" count="1">
            <x v="106"/>
          </reference>
        </references>
      </pivotArea>
    </format>
    <format dxfId="313">
      <pivotArea collapsedLevelsAreSubtotals="1" fieldPosition="0">
        <references count="1">
          <reference field="0" count="1">
            <x v="107"/>
          </reference>
        </references>
      </pivotArea>
    </format>
    <format dxfId="312">
      <pivotArea collapsedLevelsAreSubtotals="1" fieldPosition="0">
        <references count="1">
          <reference field="0" count="1">
            <x v="108"/>
          </reference>
        </references>
      </pivotArea>
    </format>
    <format dxfId="311">
      <pivotArea collapsedLevelsAreSubtotals="1" fieldPosition="0">
        <references count="1">
          <reference field="0" count="1">
            <x v="109"/>
          </reference>
        </references>
      </pivotArea>
    </format>
    <format dxfId="310">
      <pivotArea collapsedLevelsAreSubtotals="1" fieldPosition="0">
        <references count="1">
          <reference field="0" count="1">
            <x v="110"/>
          </reference>
        </references>
      </pivotArea>
    </format>
    <format dxfId="309">
      <pivotArea collapsedLevelsAreSubtotals="1" fieldPosition="0">
        <references count="1">
          <reference field="0" count="1">
            <x v="111"/>
          </reference>
        </references>
      </pivotArea>
    </format>
    <format dxfId="308">
      <pivotArea collapsedLevelsAreSubtotals="1" fieldPosition="0">
        <references count="1">
          <reference field="0" count="1">
            <x v="112"/>
          </reference>
        </references>
      </pivotArea>
    </format>
    <format dxfId="307">
      <pivotArea collapsedLevelsAreSubtotals="1" fieldPosition="0">
        <references count="1">
          <reference field="0" count="1">
            <x v="113"/>
          </reference>
        </references>
      </pivotArea>
    </format>
    <format dxfId="306">
      <pivotArea collapsedLevelsAreSubtotals="1" fieldPosition="0">
        <references count="1">
          <reference field="0" count="1">
            <x v="114"/>
          </reference>
        </references>
      </pivotArea>
    </format>
    <format dxfId="305">
      <pivotArea collapsedLevelsAreSubtotals="1" fieldPosition="0">
        <references count="1">
          <reference field="0" count="1">
            <x v="115"/>
          </reference>
        </references>
      </pivotArea>
    </format>
    <format dxfId="304">
      <pivotArea collapsedLevelsAreSubtotals="1" fieldPosition="0">
        <references count="1">
          <reference field="0" count="1">
            <x v="116"/>
          </reference>
        </references>
      </pivotArea>
    </format>
    <format dxfId="303">
      <pivotArea collapsedLevelsAreSubtotals="1" fieldPosition="0">
        <references count="1">
          <reference field="0" count="1">
            <x v="117"/>
          </reference>
        </references>
      </pivotArea>
    </format>
    <format dxfId="302">
      <pivotArea collapsedLevelsAreSubtotals="1" fieldPosition="0">
        <references count="1">
          <reference field="0" count="1">
            <x v="118"/>
          </reference>
        </references>
      </pivotArea>
    </format>
    <format dxfId="301">
      <pivotArea collapsedLevelsAreSubtotals="1" fieldPosition="0">
        <references count="1">
          <reference field="0" count="1">
            <x v="119"/>
          </reference>
        </references>
      </pivotArea>
    </format>
    <format dxfId="300">
      <pivotArea collapsedLevelsAreSubtotals="1" fieldPosition="0">
        <references count="1">
          <reference field="0" count="1">
            <x v="120"/>
          </reference>
        </references>
      </pivotArea>
    </format>
    <format dxfId="299">
      <pivotArea collapsedLevelsAreSubtotals="1" fieldPosition="0">
        <references count="1">
          <reference field="0" count="1">
            <x v="121"/>
          </reference>
        </references>
      </pivotArea>
    </format>
    <format dxfId="298">
      <pivotArea collapsedLevelsAreSubtotals="1" fieldPosition="0">
        <references count="1">
          <reference field="0" count="1">
            <x v="122"/>
          </reference>
        </references>
      </pivotArea>
    </format>
    <format dxfId="297">
      <pivotArea collapsedLevelsAreSubtotals="1" fieldPosition="0">
        <references count="1">
          <reference field="0" count="1">
            <x v="123"/>
          </reference>
        </references>
      </pivotArea>
    </format>
    <format dxfId="296">
      <pivotArea collapsedLevelsAreSubtotals="1" fieldPosition="0">
        <references count="1">
          <reference field="0" count="1">
            <x v="124"/>
          </reference>
        </references>
      </pivotArea>
    </format>
    <format dxfId="295">
      <pivotArea collapsedLevelsAreSubtotals="1" fieldPosition="0">
        <references count="1">
          <reference field="0" count="1">
            <x v="125"/>
          </reference>
        </references>
      </pivotArea>
    </format>
    <format dxfId="294">
      <pivotArea collapsedLevelsAreSubtotals="1" fieldPosition="0">
        <references count="1">
          <reference field="0" count="1">
            <x v="126"/>
          </reference>
        </references>
      </pivotArea>
    </format>
    <format dxfId="293">
      <pivotArea collapsedLevelsAreSubtotals="1" fieldPosition="0">
        <references count="1">
          <reference field="0" count="1">
            <x v="127"/>
          </reference>
        </references>
      </pivotArea>
    </format>
    <format dxfId="292">
      <pivotArea collapsedLevelsAreSubtotals="1" fieldPosition="0">
        <references count="1">
          <reference field="0" count="1">
            <x v="128"/>
          </reference>
        </references>
      </pivotArea>
    </format>
    <format dxfId="291">
      <pivotArea collapsedLevelsAreSubtotals="1" fieldPosition="0">
        <references count="1">
          <reference field="0" count="1">
            <x v="129"/>
          </reference>
        </references>
      </pivotArea>
    </format>
    <format dxfId="290">
      <pivotArea collapsedLevelsAreSubtotals="1" fieldPosition="0">
        <references count="1">
          <reference field="0" count="1">
            <x v="130"/>
          </reference>
        </references>
      </pivotArea>
    </format>
    <format dxfId="289">
      <pivotArea collapsedLevelsAreSubtotals="1" fieldPosition="0">
        <references count="1">
          <reference field="0" count="1">
            <x v="131"/>
          </reference>
        </references>
      </pivotArea>
    </format>
    <format dxfId="288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7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86">
      <pivotArea dataOnly="0" labelOnly="1" fieldPosition="0">
        <references count="1">
          <reference field="0" count="32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</reference>
        </references>
      </pivotArea>
    </format>
    <format dxfId="285">
      <pivotArea collapsedLevelsAreSubtotals="1" fieldPosition="0">
        <references count="1">
          <reference field="0" count="1">
            <x v="0"/>
          </reference>
        </references>
      </pivotArea>
    </format>
    <format dxfId="284">
      <pivotArea collapsedLevelsAreSubtotals="1" fieldPosition="0">
        <references count="1">
          <reference field="0" count="1">
            <x v="1"/>
          </reference>
        </references>
      </pivotArea>
    </format>
    <format dxfId="283">
      <pivotArea collapsedLevelsAreSubtotals="1" fieldPosition="0">
        <references count="1">
          <reference field="0" count="1">
            <x v="2"/>
          </reference>
        </references>
      </pivotArea>
    </format>
    <format dxfId="282">
      <pivotArea collapsedLevelsAreSubtotals="1" fieldPosition="0">
        <references count="1">
          <reference field="0" count="1">
            <x v="3"/>
          </reference>
        </references>
      </pivotArea>
    </format>
    <format dxfId="281">
      <pivotArea collapsedLevelsAreSubtotals="1" fieldPosition="0">
        <references count="1">
          <reference field="0" count="1">
            <x v="4"/>
          </reference>
        </references>
      </pivotArea>
    </format>
    <format dxfId="280">
      <pivotArea collapsedLevelsAreSubtotals="1" fieldPosition="0">
        <references count="1">
          <reference field="0" count="1">
            <x v="5"/>
          </reference>
        </references>
      </pivotArea>
    </format>
    <format dxfId="279">
      <pivotArea collapsedLevelsAreSubtotals="1" fieldPosition="0">
        <references count="1">
          <reference field="0" count="1">
            <x v="6"/>
          </reference>
        </references>
      </pivotArea>
    </format>
    <format dxfId="278">
      <pivotArea collapsedLevelsAreSubtotals="1" fieldPosition="0">
        <references count="1">
          <reference field="0" count="1">
            <x v="7"/>
          </reference>
        </references>
      </pivotArea>
    </format>
    <format dxfId="277">
      <pivotArea collapsedLevelsAreSubtotals="1" fieldPosition="0">
        <references count="1">
          <reference field="0" count="1">
            <x v="8"/>
          </reference>
        </references>
      </pivotArea>
    </format>
    <format dxfId="276">
      <pivotArea collapsedLevelsAreSubtotals="1" fieldPosition="0">
        <references count="1">
          <reference field="0" count="1">
            <x v="9"/>
          </reference>
        </references>
      </pivotArea>
    </format>
    <format dxfId="275">
      <pivotArea collapsedLevelsAreSubtotals="1" fieldPosition="0">
        <references count="1">
          <reference field="0" count="1">
            <x v="10"/>
          </reference>
        </references>
      </pivotArea>
    </format>
    <format dxfId="274">
      <pivotArea collapsedLevelsAreSubtotals="1" fieldPosition="0">
        <references count="1">
          <reference field="0" count="1">
            <x v="11"/>
          </reference>
        </references>
      </pivotArea>
    </format>
    <format dxfId="273">
      <pivotArea collapsedLevelsAreSubtotals="1" fieldPosition="0">
        <references count="1">
          <reference field="0" count="1">
            <x v="12"/>
          </reference>
        </references>
      </pivotArea>
    </format>
    <format dxfId="272">
      <pivotArea collapsedLevelsAreSubtotals="1" fieldPosition="0">
        <references count="1">
          <reference field="0" count="1">
            <x v="13"/>
          </reference>
        </references>
      </pivotArea>
    </format>
    <format dxfId="271">
      <pivotArea collapsedLevelsAreSubtotals="1" fieldPosition="0">
        <references count="1">
          <reference field="0" count="1">
            <x v="14"/>
          </reference>
        </references>
      </pivotArea>
    </format>
    <format dxfId="270">
      <pivotArea collapsedLevelsAreSubtotals="1" fieldPosition="0">
        <references count="1">
          <reference field="0" count="1">
            <x v="15"/>
          </reference>
        </references>
      </pivotArea>
    </format>
    <format dxfId="269">
      <pivotArea collapsedLevelsAreSubtotals="1" fieldPosition="0">
        <references count="1">
          <reference field="0" count="1">
            <x v="16"/>
          </reference>
        </references>
      </pivotArea>
    </format>
    <format dxfId="268">
      <pivotArea collapsedLevelsAreSubtotals="1" fieldPosition="0">
        <references count="1">
          <reference field="0" count="1">
            <x v="17"/>
          </reference>
        </references>
      </pivotArea>
    </format>
    <format dxfId="267">
      <pivotArea collapsedLevelsAreSubtotals="1" fieldPosition="0">
        <references count="1">
          <reference field="0" count="1">
            <x v="18"/>
          </reference>
        </references>
      </pivotArea>
    </format>
    <format dxfId="266">
      <pivotArea collapsedLevelsAreSubtotals="1" fieldPosition="0">
        <references count="1">
          <reference field="0" count="1">
            <x v="19"/>
          </reference>
        </references>
      </pivotArea>
    </format>
    <format dxfId="265">
      <pivotArea collapsedLevelsAreSubtotals="1" fieldPosition="0">
        <references count="1">
          <reference field="0" count="1">
            <x v="20"/>
          </reference>
        </references>
      </pivotArea>
    </format>
    <format dxfId="264">
      <pivotArea collapsedLevelsAreSubtotals="1" fieldPosition="0">
        <references count="1">
          <reference field="0" count="1">
            <x v="21"/>
          </reference>
        </references>
      </pivotArea>
    </format>
    <format dxfId="263">
      <pivotArea collapsedLevelsAreSubtotals="1" fieldPosition="0">
        <references count="1">
          <reference field="0" count="1">
            <x v="22"/>
          </reference>
        </references>
      </pivotArea>
    </format>
    <format dxfId="262">
      <pivotArea collapsedLevelsAreSubtotals="1" fieldPosition="0">
        <references count="1">
          <reference field="0" count="1">
            <x v="23"/>
          </reference>
        </references>
      </pivotArea>
    </format>
    <format dxfId="261">
      <pivotArea collapsedLevelsAreSubtotals="1" fieldPosition="0">
        <references count="1">
          <reference field="0" count="1">
            <x v="24"/>
          </reference>
        </references>
      </pivotArea>
    </format>
    <format dxfId="260">
      <pivotArea collapsedLevelsAreSubtotals="1" fieldPosition="0">
        <references count="1">
          <reference field="0" count="1">
            <x v="25"/>
          </reference>
        </references>
      </pivotArea>
    </format>
    <format dxfId="259">
      <pivotArea collapsedLevelsAreSubtotals="1" fieldPosition="0">
        <references count="1">
          <reference field="0" count="1">
            <x v="26"/>
          </reference>
        </references>
      </pivotArea>
    </format>
    <format dxfId="258">
      <pivotArea collapsedLevelsAreSubtotals="1" fieldPosition="0">
        <references count="1">
          <reference field="0" count="1">
            <x v="27"/>
          </reference>
        </references>
      </pivotArea>
    </format>
    <format dxfId="257">
      <pivotArea collapsedLevelsAreSubtotals="1" fieldPosition="0">
        <references count="1">
          <reference field="0" count="1">
            <x v="28"/>
          </reference>
        </references>
      </pivotArea>
    </format>
    <format dxfId="256">
      <pivotArea collapsedLevelsAreSubtotals="1" fieldPosition="0">
        <references count="1">
          <reference field="0" count="1">
            <x v="29"/>
          </reference>
        </references>
      </pivotArea>
    </format>
    <format dxfId="255">
      <pivotArea collapsedLevelsAreSubtotals="1" fieldPosition="0">
        <references count="1">
          <reference field="0" count="1">
            <x v="30"/>
          </reference>
        </references>
      </pivotArea>
    </format>
    <format dxfId="254">
      <pivotArea collapsedLevelsAreSubtotals="1" fieldPosition="0">
        <references count="1">
          <reference field="0" count="1">
            <x v="31"/>
          </reference>
        </references>
      </pivotArea>
    </format>
    <format dxfId="253">
      <pivotArea collapsedLevelsAreSubtotals="1" fieldPosition="0">
        <references count="1">
          <reference field="0" count="1">
            <x v="32"/>
          </reference>
        </references>
      </pivotArea>
    </format>
    <format dxfId="252">
      <pivotArea collapsedLevelsAreSubtotals="1" fieldPosition="0">
        <references count="1">
          <reference field="0" count="1">
            <x v="33"/>
          </reference>
        </references>
      </pivotArea>
    </format>
    <format dxfId="251">
      <pivotArea collapsedLevelsAreSubtotals="1" fieldPosition="0">
        <references count="1">
          <reference field="0" count="1">
            <x v="34"/>
          </reference>
        </references>
      </pivotArea>
    </format>
    <format dxfId="250">
      <pivotArea collapsedLevelsAreSubtotals="1" fieldPosition="0">
        <references count="1">
          <reference field="0" count="1">
            <x v="35"/>
          </reference>
        </references>
      </pivotArea>
    </format>
    <format dxfId="249">
      <pivotArea collapsedLevelsAreSubtotals="1" fieldPosition="0">
        <references count="1">
          <reference field="0" count="1">
            <x v="36"/>
          </reference>
        </references>
      </pivotArea>
    </format>
    <format dxfId="248">
      <pivotArea collapsedLevelsAreSubtotals="1" fieldPosition="0">
        <references count="1">
          <reference field="0" count="1">
            <x v="37"/>
          </reference>
        </references>
      </pivotArea>
    </format>
    <format dxfId="247">
      <pivotArea collapsedLevelsAreSubtotals="1" fieldPosition="0">
        <references count="1">
          <reference field="0" count="1">
            <x v="38"/>
          </reference>
        </references>
      </pivotArea>
    </format>
    <format dxfId="246">
      <pivotArea collapsedLevelsAreSubtotals="1" fieldPosition="0">
        <references count="1">
          <reference field="0" count="1">
            <x v="39"/>
          </reference>
        </references>
      </pivotArea>
    </format>
    <format dxfId="245">
      <pivotArea collapsedLevelsAreSubtotals="1" fieldPosition="0">
        <references count="1">
          <reference field="0" count="1">
            <x v="40"/>
          </reference>
        </references>
      </pivotArea>
    </format>
    <format dxfId="244">
      <pivotArea collapsedLevelsAreSubtotals="1" fieldPosition="0">
        <references count="1">
          <reference field="0" count="1">
            <x v="41"/>
          </reference>
        </references>
      </pivotArea>
    </format>
    <format dxfId="243">
      <pivotArea collapsedLevelsAreSubtotals="1" fieldPosition="0">
        <references count="1">
          <reference field="0" count="1">
            <x v="42"/>
          </reference>
        </references>
      </pivotArea>
    </format>
    <format dxfId="242">
      <pivotArea collapsedLevelsAreSubtotals="1" fieldPosition="0">
        <references count="1">
          <reference field="0" count="1">
            <x v="43"/>
          </reference>
        </references>
      </pivotArea>
    </format>
    <format dxfId="241">
      <pivotArea collapsedLevelsAreSubtotals="1" fieldPosition="0">
        <references count="1">
          <reference field="0" count="1">
            <x v="44"/>
          </reference>
        </references>
      </pivotArea>
    </format>
    <format dxfId="240">
      <pivotArea collapsedLevelsAreSubtotals="1" fieldPosition="0">
        <references count="1">
          <reference field="0" count="1">
            <x v="45"/>
          </reference>
        </references>
      </pivotArea>
    </format>
    <format dxfId="239">
      <pivotArea collapsedLevelsAreSubtotals="1" fieldPosition="0">
        <references count="1">
          <reference field="0" count="1">
            <x v="46"/>
          </reference>
        </references>
      </pivotArea>
    </format>
    <format dxfId="238">
      <pivotArea collapsedLevelsAreSubtotals="1" fieldPosition="0">
        <references count="1">
          <reference field="0" count="1">
            <x v="47"/>
          </reference>
        </references>
      </pivotArea>
    </format>
    <format dxfId="237">
      <pivotArea collapsedLevelsAreSubtotals="1" fieldPosition="0">
        <references count="1">
          <reference field="0" count="1">
            <x v="48"/>
          </reference>
        </references>
      </pivotArea>
    </format>
    <format dxfId="236">
      <pivotArea collapsedLevelsAreSubtotals="1" fieldPosition="0">
        <references count="1">
          <reference field="0" count="1">
            <x v="49"/>
          </reference>
        </references>
      </pivotArea>
    </format>
    <format dxfId="235">
      <pivotArea collapsedLevelsAreSubtotals="1" fieldPosition="0">
        <references count="1">
          <reference field="0" count="1">
            <x v="50"/>
          </reference>
        </references>
      </pivotArea>
    </format>
    <format dxfId="234">
      <pivotArea collapsedLevelsAreSubtotals="1" fieldPosition="0">
        <references count="1">
          <reference field="0" count="1">
            <x v="51"/>
          </reference>
        </references>
      </pivotArea>
    </format>
    <format dxfId="233">
      <pivotArea collapsedLevelsAreSubtotals="1" fieldPosition="0">
        <references count="1">
          <reference field="0" count="1">
            <x v="52"/>
          </reference>
        </references>
      </pivotArea>
    </format>
    <format dxfId="232">
      <pivotArea collapsedLevelsAreSubtotals="1" fieldPosition="0">
        <references count="1">
          <reference field="0" count="1">
            <x v="53"/>
          </reference>
        </references>
      </pivotArea>
    </format>
    <format dxfId="231">
      <pivotArea collapsedLevelsAreSubtotals="1" fieldPosition="0">
        <references count="1">
          <reference field="0" count="1">
            <x v="54"/>
          </reference>
        </references>
      </pivotArea>
    </format>
    <format dxfId="230">
      <pivotArea collapsedLevelsAreSubtotals="1" fieldPosition="0">
        <references count="1">
          <reference field="0" count="1">
            <x v="55"/>
          </reference>
        </references>
      </pivotArea>
    </format>
    <format dxfId="229">
      <pivotArea collapsedLevelsAreSubtotals="1" fieldPosition="0">
        <references count="1">
          <reference field="0" count="1">
            <x v="56"/>
          </reference>
        </references>
      </pivotArea>
    </format>
    <format dxfId="228">
      <pivotArea collapsedLevelsAreSubtotals="1" fieldPosition="0">
        <references count="1">
          <reference field="0" count="1">
            <x v="57"/>
          </reference>
        </references>
      </pivotArea>
    </format>
    <format dxfId="227">
      <pivotArea collapsedLevelsAreSubtotals="1" fieldPosition="0">
        <references count="1">
          <reference field="0" count="1">
            <x v="58"/>
          </reference>
        </references>
      </pivotArea>
    </format>
    <format dxfId="226">
      <pivotArea collapsedLevelsAreSubtotals="1" fieldPosition="0">
        <references count="1">
          <reference field="0" count="1">
            <x v="59"/>
          </reference>
        </references>
      </pivotArea>
    </format>
    <format dxfId="225">
      <pivotArea collapsedLevelsAreSubtotals="1" fieldPosition="0">
        <references count="1">
          <reference field="0" count="1">
            <x v="60"/>
          </reference>
        </references>
      </pivotArea>
    </format>
    <format dxfId="224">
      <pivotArea collapsedLevelsAreSubtotals="1" fieldPosition="0">
        <references count="1">
          <reference field="0" count="1">
            <x v="61"/>
          </reference>
        </references>
      </pivotArea>
    </format>
    <format dxfId="223">
      <pivotArea collapsedLevelsAreSubtotals="1" fieldPosition="0">
        <references count="1">
          <reference field="0" count="1">
            <x v="62"/>
          </reference>
        </references>
      </pivotArea>
    </format>
    <format dxfId="222">
      <pivotArea collapsedLevelsAreSubtotals="1" fieldPosition="0">
        <references count="1">
          <reference field="0" count="1">
            <x v="63"/>
          </reference>
        </references>
      </pivotArea>
    </format>
    <format dxfId="221">
      <pivotArea collapsedLevelsAreSubtotals="1" fieldPosition="0">
        <references count="1">
          <reference field="0" count="1">
            <x v="64"/>
          </reference>
        </references>
      </pivotArea>
    </format>
    <format dxfId="220">
      <pivotArea collapsedLevelsAreSubtotals="1" fieldPosition="0">
        <references count="1">
          <reference field="0" count="1">
            <x v="65"/>
          </reference>
        </references>
      </pivotArea>
    </format>
    <format dxfId="219">
      <pivotArea collapsedLevelsAreSubtotals="1" fieldPosition="0">
        <references count="1">
          <reference field="0" count="1">
            <x v="66"/>
          </reference>
        </references>
      </pivotArea>
    </format>
    <format dxfId="218">
      <pivotArea collapsedLevelsAreSubtotals="1" fieldPosition="0">
        <references count="1">
          <reference field="0" count="1">
            <x v="67"/>
          </reference>
        </references>
      </pivotArea>
    </format>
    <format dxfId="217">
      <pivotArea collapsedLevelsAreSubtotals="1" fieldPosition="0">
        <references count="1">
          <reference field="0" count="1">
            <x v="68"/>
          </reference>
        </references>
      </pivotArea>
    </format>
    <format dxfId="216">
      <pivotArea collapsedLevelsAreSubtotals="1" fieldPosition="0">
        <references count="1">
          <reference field="0" count="1">
            <x v="69"/>
          </reference>
        </references>
      </pivotArea>
    </format>
    <format dxfId="215">
      <pivotArea collapsedLevelsAreSubtotals="1" fieldPosition="0">
        <references count="1">
          <reference field="0" count="1">
            <x v="70"/>
          </reference>
        </references>
      </pivotArea>
    </format>
    <format dxfId="214">
      <pivotArea collapsedLevelsAreSubtotals="1" fieldPosition="0">
        <references count="1">
          <reference field="0" count="1">
            <x v="71"/>
          </reference>
        </references>
      </pivotArea>
    </format>
    <format dxfId="213">
      <pivotArea collapsedLevelsAreSubtotals="1" fieldPosition="0">
        <references count="1">
          <reference field="0" count="1">
            <x v="72"/>
          </reference>
        </references>
      </pivotArea>
    </format>
    <format dxfId="212">
      <pivotArea collapsedLevelsAreSubtotals="1" fieldPosition="0">
        <references count="1">
          <reference field="0" count="1">
            <x v="73"/>
          </reference>
        </references>
      </pivotArea>
    </format>
    <format dxfId="211">
      <pivotArea collapsedLevelsAreSubtotals="1" fieldPosition="0">
        <references count="1">
          <reference field="0" count="1">
            <x v="74"/>
          </reference>
        </references>
      </pivotArea>
    </format>
    <format dxfId="210">
      <pivotArea collapsedLevelsAreSubtotals="1" fieldPosition="0">
        <references count="1">
          <reference field="0" count="1">
            <x v="75"/>
          </reference>
        </references>
      </pivotArea>
    </format>
    <format dxfId="209">
      <pivotArea collapsedLevelsAreSubtotals="1" fieldPosition="0">
        <references count="1">
          <reference field="0" count="1">
            <x v="76"/>
          </reference>
        </references>
      </pivotArea>
    </format>
    <format dxfId="208">
      <pivotArea collapsedLevelsAreSubtotals="1" fieldPosition="0">
        <references count="1">
          <reference field="0" count="1">
            <x v="77"/>
          </reference>
        </references>
      </pivotArea>
    </format>
    <format dxfId="207">
      <pivotArea collapsedLevelsAreSubtotals="1" fieldPosition="0">
        <references count="1">
          <reference field="0" count="1">
            <x v="78"/>
          </reference>
        </references>
      </pivotArea>
    </format>
    <format dxfId="206">
      <pivotArea collapsedLevelsAreSubtotals="1" fieldPosition="0">
        <references count="1">
          <reference field="0" count="1">
            <x v="79"/>
          </reference>
        </references>
      </pivotArea>
    </format>
    <format dxfId="205">
      <pivotArea collapsedLevelsAreSubtotals="1" fieldPosition="0">
        <references count="1">
          <reference field="0" count="1">
            <x v="80"/>
          </reference>
        </references>
      </pivotArea>
    </format>
    <format dxfId="204">
      <pivotArea collapsedLevelsAreSubtotals="1" fieldPosition="0">
        <references count="1">
          <reference field="0" count="1">
            <x v="81"/>
          </reference>
        </references>
      </pivotArea>
    </format>
    <format dxfId="203">
      <pivotArea collapsedLevelsAreSubtotals="1" fieldPosition="0">
        <references count="1">
          <reference field="0" count="1">
            <x v="82"/>
          </reference>
        </references>
      </pivotArea>
    </format>
    <format dxfId="202">
      <pivotArea collapsedLevelsAreSubtotals="1" fieldPosition="0">
        <references count="1">
          <reference field="0" count="1">
            <x v="83"/>
          </reference>
        </references>
      </pivotArea>
    </format>
    <format dxfId="201">
      <pivotArea collapsedLevelsAreSubtotals="1" fieldPosition="0">
        <references count="1">
          <reference field="0" count="1">
            <x v="84"/>
          </reference>
        </references>
      </pivotArea>
    </format>
    <format dxfId="200">
      <pivotArea collapsedLevelsAreSubtotals="1" fieldPosition="0">
        <references count="1">
          <reference field="0" count="1">
            <x v="85"/>
          </reference>
        </references>
      </pivotArea>
    </format>
    <format dxfId="199">
      <pivotArea collapsedLevelsAreSubtotals="1" fieldPosition="0">
        <references count="1">
          <reference field="0" count="1">
            <x v="86"/>
          </reference>
        </references>
      </pivotArea>
    </format>
    <format dxfId="198">
      <pivotArea collapsedLevelsAreSubtotals="1" fieldPosition="0">
        <references count="1">
          <reference field="0" count="1">
            <x v="87"/>
          </reference>
        </references>
      </pivotArea>
    </format>
    <format dxfId="197">
      <pivotArea collapsedLevelsAreSubtotals="1" fieldPosition="0">
        <references count="1">
          <reference field="0" count="1">
            <x v="88"/>
          </reference>
        </references>
      </pivotArea>
    </format>
    <format dxfId="196">
      <pivotArea collapsedLevelsAreSubtotals="1" fieldPosition="0">
        <references count="1">
          <reference field="0" count="1">
            <x v="89"/>
          </reference>
        </references>
      </pivotArea>
    </format>
    <format dxfId="195">
      <pivotArea collapsedLevelsAreSubtotals="1" fieldPosition="0">
        <references count="1">
          <reference field="0" count="1">
            <x v="90"/>
          </reference>
        </references>
      </pivotArea>
    </format>
    <format dxfId="194">
      <pivotArea collapsedLevelsAreSubtotals="1" fieldPosition="0">
        <references count="1">
          <reference field="0" count="1">
            <x v="91"/>
          </reference>
        </references>
      </pivotArea>
    </format>
    <format dxfId="193">
      <pivotArea collapsedLevelsAreSubtotals="1" fieldPosition="0">
        <references count="1">
          <reference field="0" count="1">
            <x v="92"/>
          </reference>
        </references>
      </pivotArea>
    </format>
    <format dxfId="192">
      <pivotArea collapsedLevelsAreSubtotals="1" fieldPosition="0">
        <references count="1">
          <reference field="0" count="1">
            <x v="93"/>
          </reference>
        </references>
      </pivotArea>
    </format>
    <format dxfId="191">
      <pivotArea collapsedLevelsAreSubtotals="1" fieldPosition="0">
        <references count="1">
          <reference field="0" count="1">
            <x v="94"/>
          </reference>
        </references>
      </pivotArea>
    </format>
    <format dxfId="190">
      <pivotArea collapsedLevelsAreSubtotals="1" fieldPosition="0">
        <references count="1">
          <reference field="0" count="1">
            <x v="95"/>
          </reference>
        </references>
      </pivotArea>
    </format>
    <format dxfId="189">
      <pivotArea collapsedLevelsAreSubtotals="1" fieldPosition="0">
        <references count="1">
          <reference field="0" count="1">
            <x v="96"/>
          </reference>
        </references>
      </pivotArea>
    </format>
    <format dxfId="188">
      <pivotArea collapsedLevelsAreSubtotals="1" fieldPosition="0">
        <references count="1">
          <reference field="0" count="1">
            <x v="97"/>
          </reference>
        </references>
      </pivotArea>
    </format>
    <format dxfId="187">
      <pivotArea collapsedLevelsAreSubtotals="1" fieldPosition="0">
        <references count="1">
          <reference field="0" count="1">
            <x v="98"/>
          </reference>
        </references>
      </pivotArea>
    </format>
    <format dxfId="186">
      <pivotArea collapsedLevelsAreSubtotals="1" fieldPosition="0">
        <references count="1">
          <reference field="0" count="1">
            <x v="99"/>
          </reference>
        </references>
      </pivotArea>
    </format>
    <format dxfId="185">
      <pivotArea collapsedLevelsAreSubtotals="1" fieldPosition="0">
        <references count="1">
          <reference field="0" count="1">
            <x v="100"/>
          </reference>
        </references>
      </pivotArea>
    </format>
    <format dxfId="184">
      <pivotArea collapsedLevelsAreSubtotals="1" fieldPosition="0">
        <references count="1">
          <reference field="0" count="1">
            <x v="101"/>
          </reference>
        </references>
      </pivotArea>
    </format>
    <format dxfId="183">
      <pivotArea collapsedLevelsAreSubtotals="1" fieldPosition="0">
        <references count="1">
          <reference field="0" count="1">
            <x v="102"/>
          </reference>
        </references>
      </pivotArea>
    </format>
    <format dxfId="182">
      <pivotArea collapsedLevelsAreSubtotals="1" fieldPosition="0">
        <references count="1">
          <reference field="0" count="1">
            <x v="103"/>
          </reference>
        </references>
      </pivotArea>
    </format>
    <format dxfId="181">
      <pivotArea collapsedLevelsAreSubtotals="1" fieldPosition="0">
        <references count="1">
          <reference field="0" count="1">
            <x v="104"/>
          </reference>
        </references>
      </pivotArea>
    </format>
    <format dxfId="180">
      <pivotArea collapsedLevelsAreSubtotals="1" fieldPosition="0">
        <references count="1">
          <reference field="0" count="1">
            <x v="105"/>
          </reference>
        </references>
      </pivotArea>
    </format>
    <format dxfId="179">
      <pivotArea collapsedLevelsAreSubtotals="1" fieldPosition="0">
        <references count="1">
          <reference field="0" count="1">
            <x v="106"/>
          </reference>
        </references>
      </pivotArea>
    </format>
    <format dxfId="178">
      <pivotArea collapsedLevelsAreSubtotals="1" fieldPosition="0">
        <references count="1">
          <reference field="0" count="1">
            <x v="107"/>
          </reference>
        </references>
      </pivotArea>
    </format>
    <format dxfId="177">
      <pivotArea collapsedLevelsAreSubtotals="1" fieldPosition="0">
        <references count="1">
          <reference field="0" count="1">
            <x v="108"/>
          </reference>
        </references>
      </pivotArea>
    </format>
    <format dxfId="176">
      <pivotArea collapsedLevelsAreSubtotals="1" fieldPosition="0">
        <references count="1">
          <reference field="0" count="1">
            <x v="109"/>
          </reference>
        </references>
      </pivotArea>
    </format>
    <format dxfId="175">
      <pivotArea collapsedLevelsAreSubtotals="1" fieldPosition="0">
        <references count="1">
          <reference field="0" count="1">
            <x v="110"/>
          </reference>
        </references>
      </pivotArea>
    </format>
    <format dxfId="174">
      <pivotArea collapsedLevelsAreSubtotals="1" fieldPosition="0">
        <references count="1">
          <reference field="0" count="1">
            <x v="111"/>
          </reference>
        </references>
      </pivotArea>
    </format>
    <format dxfId="173">
      <pivotArea collapsedLevelsAreSubtotals="1" fieldPosition="0">
        <references count="1">
          <reference field="0" count="1">
            <x v="112"/>
          </reference>
        </references>
      </pivotArea>
    </format>
    <format dxfId="172">
      <pivotArea collapsedLevelsAreSubtotals="1" fieldPosition="0">
        <references count="1">
          <reference field="0" count="1">
            <x v="113"/>
          </reference>
        </references>
      </pivotArea>
    </format>
    <format dxfId="171">
      <pivotArea collapsedLevelsAreSubtotals="1" fieldPosition="0">
        <references count="1">
          <reference field="0" count="1">
            <x v="114"/>
          </reference>
        </references>
      </pivotArea>
    </format>
    <format dxfId="170">
      <pivotArea collapsedLevelsAreSubtotals="1" fieldPosition="0">
        <references count="1">
          <reference field="0" count="1">
            <x v="115"/>
          </reference>
        </references>
      </pivotArea>
    </format>
    <format dxfId="169">
      <pivotArea collapsedLevelsAreSubtotals="1" fieldPosition="0">
        <references count="1">
          <reference field="0" count="1">
            <x v="116"/>
          </reference>
        </references>
      </pivotArea>
    </format>
    <format dxfId="168">
      <pivotArea collapsedLevelsAreSubtotals="1" fieldPosition="0">
        <references count="1">
          <reference field="0" count="1">
            <x v="117"/>
          </reference>
        </references>
      </pivotArea>
    </format>
    <format dxfId="167">
      <pivotArea collapsedLevelsAreSubtotals="1" fieldPosition="0">
        <references count="1">
          <reference field="0" count="1">
            <x v="118"/>
          </reference>
        </references>
      </pivotArea>
    </format>
    <format dxfId="166">
      <pivotArea collapsedLevelsAreSubtotals="1" fieldPosition="0">
        <references count="1">
          <reference field="0" count="1">
            <x v="119"/>
          </reference>
        </references>
      </pivotArea>
    </format>
    <format dxfId="165">
      <pivotArea collapsedLevelsAreSubtotals="1" fieldPosition="0">
        <references count="1">
          <reference field="0" count="1">
            <x v="120"/>
          </reference>
        </references>
      </pivotArea>
    </format>
    <format dxfId="164">
      <pivotArea collapsedLevelsAreSubtotals="1" fieldPosition="0">
        <references count="1">
          <reference field="0" count="1">
            <x v="121"/>
          </reference>
        </references>
      </pivotArea>
    </format>
    <format dxfId="163">
      <pivotArea collapsedLevelsAreSubtotals="1" fieldPosition="0">
        <references count="1">
          <reference field="0" count="1">
            <x v="122"/>
          </reference>
        </references>
      </pivotArea>
    </format>
    <format dxfId="162">
      <pivotArea collapsedLevelsAreSubtotals="1" fieldPosition="0">
        <references count="1">
          <reference field="0" count="1">
            <x v="123"/>
          </reference>
        </references>
      </pivotArea>
    </format>
    <format dxfId="161">
      <pivotArea collapsedLevelsAreSubtotals="1" fieldPosition="0">
        <references count="1">
          <reference field="0" count="1">
            <x v="124"/>
          </reference>
        </references>
      </pivotArea>
    </format>
    <format dxfId="160">
      <pivotArea collapsedLevelsAreSubtotals="1" fieldPosition="0">
        <references count="1">
          <reference field="0" count="1">
            <x v="125"/>
          </reference>
        </references>
      </pivotArea>
    </format>
    <format dxfId="159">
      <pivotArea collapsedLevelsAreSubtotals="1" fieldPosition="0">
        <references count="1">
          <reference field="0" count="1">
            <x v="126"/>
          </reference>
        </references>
      </pivotArea>
    </format>
    <format dxfId="158">
      <pivotArea collapsedLevelsAreSubtotals="1" fieldPosition="0">
        <references count="1">
          <reference field="0" count="1">
            <x v="127"/>
          </reference>
        </references>
      </pivotArea>
    </format>
    <format dxfId="157">
      <pivotArea collapsedLevelsAreSubtotals="1" fieldPosition="0">
        <references count="1">
          <reference field="0" count="1">
            <x v="128"/>
          </reference>
        </references>
      </pivotArea>
    </format>
    <format dxfId="156">
      <pivotArea collapsedLevelsAreSubtotals="1" fieldPosition="0">
        <references count="1">
          <reference field="0" count="1">
            <x v="129"/>
          </reference>
        </references>
      </pivotArea>
    </format>
    <format dxfId="155">
      <pivotArea collapsedLevelsAreSubtotals="1" fieldPosition="0">
        <references count="1">
          <reference field="0" count="1">
            <x v="130"/>
          </reference>
        </references>
      </pivotArea>
    </format>
    <format dxfId="154">
      <pivotArea collapsedLevelsAreSubtotals="1" fieldPosition="0">
        <references count="1">
          <reference field="0" count="1">
            <x v="131"/>
          </reference>
        </references>
      </pivotArea>
    </format>
    <format dxfId="153">
      <pivotArea collapsedLevelsAreSubtotals="1" fieldPosition="0">
        <references count="1">
          <reference field="0" count="1">
            <x v="0"/>
          </reference>
        </references>
      </pivotArea>
    </format>
    <format dxfId="152">
      <pivotArea collapsedLevelsAreSubtotals="1" fieldPosition="0">
        <references count="1">
          <reference field="0" count="1">
            <x v="1"/>
          </reference>
        </references>
      </pivotArea>
    </format>
    <format dxfId="151">
      <pivotArea collapsedLevelsAreSubtotals="1" fieldPosition="0">
        <references count="1">
          <reference field="0" count="1">
            <x v="2"/>
          </reference>
        </references>
      </pivotArea>
    </format>
    <format dxfId="150">
      <pivotArea collapsedLevelsAreSubtotals="1" fieldPosition="0">
        <references count="1">
          <reference field="0" count="1">
            <x v="3"/>
          </reference>
        </references>
      </pivotArea>
    </format>
    <format dxfId="149">
      <pivotArea collapsedLevelsAreSubtotals="1" fieldPosition="0">
        <references count="1">
          <reference field="0" count="1">
            <x v="4"/>
          </reference>
        </references>
      </pivotArea>
    </format>
    <format dxfId="148">
      <pivotArea collapsedLevelsAreSubtotals="1" fieldPosition="0">
        <references count="1">
          <reference field="0" count="1">
            <x v="5"/>
          </reference>
        </references>
      </pivotArea>
    </format>
    <format dxfId="147">
      <pivotArea collapsedLevelsAreSubtotals="1" fieldPosition="0">
        <references count="1">
          <reference field="0" count="1">
            <x v="6"/>
          </reference>
        </references>
      </pivotArea>
    </format>
    <format dxfId="146">
      <pivotArea collapsedLevelsAreSubtotals="1" fieldPosition="0">
        <references count="1">
          <reference field="0" count="1">
            <x v="7"/>
          </reference>
        </references>
      </pivotArea>
    </format>
    <format dxfId="145">
      <pivotArea collapsedLevelsAreSubtotals="1" fieldPosition="0">
        <references count="1">
          <reference field="0" count="1">
            <x v="8"/>
          </reference>
        </references>
      </pivotArea>
    </format>
    <format dxfId="144">
      <pivotArea collapsedLevelsAreSubtotals="1" fieldPosition="0">
        <references count="1">
          <reference field="0" count="1">
            <x v="9"/>
          </reference>
        </references>
      </pivotArea>
    </format>
    <format dxfId="143">
      <pivotArea collapsedLevelsAreSubtotals="1" fieldPosition="0">
        <references count="1">
          <reference field="0" count="1">
            <x v="10"/>
          </reference>
        </references>
      </pivotArea>
    </format>
    <format dxfId="142">
      <pivotArea collapsedLevelsAreSubtotals="1" fieldPosition="0">
        <references count="1">
          <reference field="0" count="1">
            <x v="11"/>
          </reference>
        </references>
      </pivotArea>
    </format>
    <format dxfId="141">
      <pivotArea collapsedLevelsAreSubtotals="1" fieldPosition="0">
        <references count="1">
          <reference field="0" count="1">
            <x v="12"/>
          </reference>
        </references>
      </pivotArea>
    </format>
    <format dxfId="140">
      <pivotArea collapsedLevelsAreSubtotals="1" fieldPosition="0">
        <references count="1">
          <reference field="0" count="1">
            <x v="13"/>
          </reference>
        </references>
      </pivotArea>
    </format>
    <format dxfId="139">
      <pivotArea collapsedLevelsAreSubtotals="1" fieldPosition="0">
        <references count="1">
          <reference field="0" count="1">
            <x v="14"/>
          </reference>
        </references>
      </pivotArea>
    </format>
    <format dxfId="138">
      <pivotArea collapsedLevelsAreSubtotals="1" fieldPosition="0">
        <references count="1">
          <reference field="0" count="1">
            <x v="15"/>
          </reference>
        </references>
      </pivotArea>
    </format>
    <format dxfId="137">
      <pivotArea collapsedLevelsAreSubtotals="1" fieldPosition="0">
        <references count="1">
          <reference field="0" count="1">
            <x v="16"/>
          </reference>
        </references>
      </pivotArea>
    </format>
    <format dxfId="136">
      <pivotArea collapsedLevelsAreSubtotals="1" fieldPosition="0">
        <references count="1">
          <reference field="0" count="1">
            <x v="17"/>
          </reference>
        </references>
      </pivotArea>
    </format>
    <format dxfId="135">
      <pivotArea collapsedLevelsAreSubtotals="1" fieldPosition="0">
        <references count="1">
          <reference field="0" count="1">
            <x v="18"/>
          </reference>
        </references>
      </pivotArea>
    </format>
    <format dxfId="134">
      <pivotArea collapsedLevelsAreSubtotals="1" fieldPosition="0">
        <references count="1">
          <reference field="0" count="1">
            <x v="19"/>
          </reference>
        </references>
      </pivotArea>
    </format>
    <format dxfId="133">
      <pivotArea collapsedLevelsAreSubtotals="1" fieldPosition="0">
        <references count="1">
          <reference field="0" count="1">
            <x v="20"/>
          </reference>
        </references>
      </pivotArea>
    </format>
    <format dxfId="132">
      <pivotArea collapsedLevelsAreSubtotals="1" fieldPosition="0">
        <references count="1">
          <reference field="0" count="1">
            <x v="21"/>
          </reference>
        </references>
      </pivotArea>
    </format>
    <format dxfId="131">
      <pivotArea collapsedLevelsAreSubtotals="1" fieldPosition="0">
        <references count="1">
          <reference field="0" count="1">
            <x v="22"/>
          </reference>
        </references>
      </pivotArea>
    </format>
    <format dxfId="130">
      <pivotArea collapsedLevelsAreSubtotals="1" fieldPosition="0">
        <references count="1">
          <reference field="0" count="1">
            <x v="23"/>
          </reference>
        </references>
      </pivotArea>
    </format>
    <format dxfId="129">
      <pivotArea collapsedLevelsAreSubtotals="1" fieldPosition="0">
        <references count="1">
          <reference field="0" count="1">
            <x v="24"/>
          </reference>
        </references>
      </pivotArea>
    </format>
    <format dxfId="128">
      <pivotArea collapsedLevelsAreSubtotals="1" fieldPosition="0">
        <references count="1">
          <reference field="0" count="1">
            <x v="25"/>
          </reference>
        </references>
      </pivotArea>
    </format>
    <format dxfId="127">
      <pivotArea collapsedLevelsAreSubtotals="1" fieldPosition="0">
        <references count="1">
          <reference field="0" count="1">
            <x v="26"/>
          </reference>
        </references>
      </pivotArea>
    </format>
    <format dxfId="126">
      <pivotArea collapsedLevelsAreSubtotals="1" fieldPosition="0">
        <references count="1">
          <reference field="0" count="1">
            <x v="27"/>
          </reference>
        </references>
      </pivotArea>
    </format>
    <format dxfId="125">
      <pivotArea collapsedLevelsAreSubtotals="1" fieldPosition="0">
        <references count="1">
          <reference field="0" count="1">
            <x v="28"/>
          </reference>
        </references>
      </pivotArea>
    </format>
    <format dxfId="124">
      <pivotArea collapsedLevelsAreSubtotals="1" fieldPosition="0">
        <references count="1">
          <reference field="0" count="1">
            <x v="29"/>
          </reference>
        </references>
      </pivotArea>
    </format>
    <format dxfId="123">
      <pivotArea collapsedLevelsAreSubtotals="1" fieldPosition="0">
        <references count="1">
          <reference field="0" count="1">
            <x v="30"/>
          </reference>
        </references>
      </pivotArea>
    </format>
    <format dxfId="122">
      <pivotArea collapsedLevelsAreSubtotals="1" fieldPosition="0">
        <references count="1">
          <reference field="0" count="1">
            <x v="31"/>
          </reference>
        </references>
      </pivotArea>
    </format>
    <format dxfId="121">
      <pivotArea collapsedLevelsAreSubtotals="1" fieldPosition="0">
        <references count="1">
          <reference field="0" count="1">
            <x v="32"/>
          </reference>
        </references>
      </pivotArea>
    </format>
    <format dxfId="120">
      <pivotArea collapsedLevelsAreSubtotals="1" fieldPosition="0">
        <references count="1">
          <reference field="0" count="1">
            <x v="33"/>
          </reference>
        </references>
      </pivotArea>
    </format>
    <format dxfId="119">
      <pivotArea collapsedLevelsAreSubtotals="1" fieldPosition="0">
        <references count="1">
          <reference field="0" count="1">
            <x v="34"/>
          </reference>
        </references>
      </pivotArea>
    </format>
    <format dxfId="118">
      <pivotArea collapsedLevelsAreSubtotals="1" fieldPosition="0">
        <references count="1">
          <reference field="0" count="1">
            <x v="35"/>
          </reference>
        </references>
      </pivotArea>
    </format>
    <format dxfId="117">
      <pivotArea collapsedLevelsAreSubtotals="1" fieldPosition="0">
        <references count="1">
          <reference field="0" count="1">
            <x v="36"/>
          </reference>
        </references>
      </pivotArea>
    </format>
    <format dxfId="116">
      <pivotArea collapsedLevelsAreSubtotals="1" fieldPosition="0">
        <references count="1">
          <reference field="0" count="1">
            <x v="37"/>
          </reference>
        </references>
      </pivotArea>
    </format>
    <format dxfId="115">
      <pivotArea collapsedLevelsAreSubtotals="1" fieldPosition="0">
        <references count="1">
          <reference field="0" count="1">
            <x v="38"/>
          </reference>
        </references>
      </pivotArea>
    </format>
    <format dxfId="114">
      <pivotArea collapsedLevelsAreSubtotals="1" fieldPosition="0">
        <references count="1">
          <reference field="0" count="1">
            <x v="39"/>
          </reference>
        </references>
      </pivotArea>
    </format>
    <format dxfId="113">
      <pivotArea collapsedLevelsAreSubtotals="1" fieldPosition="0">
        <references count="1">
          <reference field="0" count="1">
            <x v="40"/>
          </reference>
        </references>
      </pivotArea>
    </format>
    <format dxfId="112">
      <pivotArea collapsedLevelsAreSubtotals="1" fieldPosition="0">
        <references count="1">
          <reference field="0" count="1">
            <x v="41"/>
          </reference>
        </references>
      </pivotArea>
    </format>
    <format dxfId="111">
      <pivotArea collapsedLevelsAreSubtotals="1" fieldPosition="0">
        <references count="1">
          <reference field="0" count="1">
            <x v="42"/>
          </reference>
        </references>
      </pivotArea>
    </format>
    <format dxfId="110">
      <pivotArea collapsedLevelsAreSubtotals="1" fieldPosition="0">
        <references count="1">
          <reference field="0" count="1">
            <x v="43"/>
          </reference>
        </references>
      </pivotArea>
    </format>
    <format dxfId="109">
      <pivotArea collapsedLevelsAreSubtotals="1" fieldPosition="0">
        <references count="1">
          <reference field="0" count="1">
            <x v="44"/>
          </reference>
        </references>
      </pivotArea>
    </format>
    <format dxfId="108">
      <pivotArea collapsedLevelsAreSubtotals="1" fieldPosition="0">
        <references count="1">
          <reference field="0" count="1">
            <x v="45"/>
          </reference>
        </references>
      </pivotArea>
    </format>
    <format dxfId="107">
      <pivotArea collapsedLevelsAreSubtotals="1" fieldPosition="0">
        <references count="1">
          <reference field="0" count="1">
            <x v="46"/>
          </reference>
        </references>
      </pivotArea>
    </format>
    <format dxfId="106">
      <pivotArea collapsedLevelsAreSubtotals="1" fieldPosition="0">
        <references count="1">
          <reference field="0" count="1">
            <x v="47"/>
          </reference>
        </references>
      </pivotArea>
    </format>
    <format dxfId="105">
      <pivotArea collapsedLevelsAreSubtotals="1" fieldPosition="0">
        <references count="1">
          <reference field="0" count="1">
            <x v="48"/>
          </reference>
        </references>
      </pivotArea>
    </format>
    <format dxfId="104">
      <pivotArea collapsedLevelsAreSubtotals="1" fieldPosition="0">
        <references count="1">
          <reference field="0" count="1">
            <x v="49"/>
          </reference>
        </references>
      </pivotArea>
    </format>
    <format dxfId="103">
      <pivotArea collapsedLevelsAreSubtotals="1" fieldPosition="0">
        <references count="1">
          <reference field="0" count="1">
            <x v="50"/>
          </reference>
        </references>
      </pivotArea>
    </format>
    <format dxfId="102">
      <pivotArea collapsedLevelsAreSubtotals="1" fieldPosition="0">
        <references count="1">
          <reference field="0" count="1">
            <x v="51"/>
          </reference>
        </references>
      </pivotArea>
    </format>
    <format dxfId="101">
      <pivotArea collapsedLevelsAreSubtotals="1" fieldPosition="0">
        <references count="1">
          <reference field="0" count="1">
            <x v="52"/>
          </reference>
        </references>
      </pivotArea>
    </format>
    <format dxfId="100">
      <pivotArea collapsedLevelsAreSubtotals="1" fieldPosition="0">
        <references count="1">
          <reference field="0" count="1">
            <x v="53"/>
          </reference>
        </references>
      </pivotArea>
    </format>
    <format dxfId="99">
      <pivotArea collapsedLevelsAreSubtotals="1" fieldPosition="0">
        <references count="1">
          <reference field="0" count="1">
            <x v="54"/>
          </reference>
        </references>
      </pivotArea>
    </format>
    <format dxfId="98">
      <pivotArea collapsedLevelsAreSubtotals="1" fieldPosition="0">
        <references count="1">
          <reference field="0" count="1">
            <x v="55"/>
          </reference>
        </references>
      </pivotArea>
    </format>
    <format dxfId="97">
      <pivotArea collapsedLevelsAreSubtotals="1" fieldPosition="0">
        <references count="1">
          <reference field="0" count="1">
            <x v="56"/>
          </reference>
        </references>
      </pivotArea>
    </format>
    <format dxfId="96">
      <pivotArea collapsedLevelsAreSubtotals="1" fieldPosition="0">
        <references count="1">
          <reference field="0" count="1">
            <x v="57"/>
          </reference>
        </references>
      </pivotArea>
    </format>
    <format dxfId="95">
      <pivotArea collapsedLevelsAreSubtotals="1" fieldPosition="0">
        <references count="1">
          <reference field="0" count="1">
            <x v="58"/>
          </reference>
        </references>
      </pivotArea>
    </format>
    <format dxfId="94">
      <pivotArea collapsedLevelsAreSubtotals="1" fieldPosition="0">
        <references count="1">
          <reference field="0" count="1">
            <x v="59"/>
          </reference>
        </references>
      </pivotArea>
    </format>
    <format dxfId="93">
      <pivotArea collapsedLevelsAreSubtotals="1" fieldPosition="0">
        <references count="1">
          <reference field="0" count="1">
            <x v="60"/>
          </reference>
        </references>
      </pivotArea>
    </format>
    <format dxfId="92">
      <pivotArea collapsedLevelsAreSubtotals="1" fieldPosition="0">
        <references count="1">
          <reference field="0" count="1">
            <x v="61"/>
          </reference>
        </references>
      </pivotArea>
    </format>
    <format dxfId="91">
      <pivotArea collapsedLevelsAreSubtotals="1" fieldPosition="0">
        <references count="1">
          <reference field="0" count="1">
            <x v="62"/>
          </reference>
        </references>
      </pivotArea>
    </format>
    <format dxfId="90">
      <pivotArea collapsedLevelsAreSubtotals="1" fieldPosition="0">
        <references count="1">
          <reference field="0" count="1">
            <x v="63"/>
          </reference>
        </references>
      </pivotArea>
    </format>
    <format dxfId="89">
      <pivotArea collapsedLevelsAreSubtotals="1" fieldPosition="0">
        <references count="1">
          <reference field="0" count="1">
            <x v="64"/>
          </reference>
        </references>
      </pivotArea>
    </format>
    <format dxfId="88">
      <pivotArea collapsedLevelsAreSubtotals="1" fieldPosition="0">
        <references count="1">
          <reference field="0" count="1">
            <x v="65"/>
          </reference>
        </references>
      </pivotArea>
    </format>
    <format dxfId="87">
      <pivotArea collapsedLevelsAreSubtotals="1" fieldPosition="0">
        <references count="1">
          <reference field="0" count="1">
            <x v="66"/>
          </reference>
        </references>
      </pivotArea>
    </format>
    <format dxfId="86">
      <pivotArea collapsedLevelsAreSubtotals="1" fieldPosition="0">
        <references count="1">
          <reference field="0" count="1">
            <x v="67"/>
          </reference>
        </references>
      </pivotArea>
    </format>
    <format dxfId="85">
      <pivotArea collapsedLevelsAreSubtotals="1" fieldPosition="0">
        <references count="1">
          <reference field="0" count="1">
            <x v="68"/>
          </reference>
        </references>
      </pivotArea>
    </format>
    <format dxfId="84">
      <pivotArea collapsedLevelsAreSubtotals="1" fieldPosition="0">
        <references count="1">
          <reference field="0" count="1">
            <x v="69"/>
          </reference>
        </references>
      </pivotArea>
    </format>
    <format dxfId="83">
      <pivotArea collapsedLevelsAreSubtotals="1" fieldPosition="0">
        <references count="1">
          <reference field="0" count="1">
            <x v="70"/>
          </reference>
        </references>
      </pivotArea>
    </format>
    <format dxfId="82">
      <pivotArea collapsedLevelsAreSubtotals="1" fieldPosition="0">
        <references count="1">
          <reference field="0" count="1">
            <x v="71"/>
          </reference>
        </references>
      </pivotArea>
    </format>
    <format dxfId="81">
      <pivotArea collapsedLevelsAreSubtotals="1" fieldPosition="0">
        <references count="1">
          <reference field="0" count="1">
            <x v="72"/>
          </reference>
        </references>
      </pivotArea>
    </format>
    <format dxfId="80">
      <pivotArea collapsedLevelsAreSubtotals="1" fieldPosition="0">
        <references count="1">
          <reference field="0" count="1">
            <x v="73"/>
          </reference>
        </references>
      </pivotArea>
    </format>
    <format dxfId="79">
      <pivotArea collapsedLevelsAreSubtotals="1" fieldPosition="0">
        <references count="1">
          <reference field="0" count="1">
            <x v="74"/>
          </reference>
        </references>
      </pivotArea>
    </format>
    <format dxfId="78">
      <pivotArea collapsedLevelsAreSubtotals="1" fieldPosition="0">
        <references count="1">
          <reference field="0" count="1">
            <x v="75"/>
          </reference>
        </references>
      </pivotArea>
    </format>
    <format dxfId="77">
      <pivotArea collapsedLevelsAreSubtotals="1" fieldPosition="0">
        <references count="1">
          <reference field="0" count="1">
            <x v="76"/>
          </reference>
        </references>
      </pivotArea>
    </format>
    <format dxfId="76">
      <pivotArea collapsedLevelsAreSubtotals="1" fieldPosition="0">
        <references count="1">
          <reference field="0" count="1">
            <x v="77"/>
          </reference>
        </references>
      </pivotArea>
    </format>
    <format dxfId="75">
      <pivotArea collapsedLevelsAreSubtotals="1" fieldPosition="0">
        <references count="1">
          <reference field="0" count="1">
            <x v="78"/>
          </reference>
        </references>
      </pivotArea>
    </format>
    <format dxfId="74">
      <pivotArea collapsedLevelsAreSubtotals="1" fieldPosition="0">
        <references count="1">
          <reference field="0" count="1">
            <x v="79"/>
          </reference>
        </references>
      </pivotArea>
    </format>
    <format dxfId="73">
      <pivotArea collapsedLevelsAreSubtotals="1" fieldPosition="0">
        <references count="1">
          <reference field="0" count="1">
            <x v="80"/>
          </reference>
        </references>
      </pivotArea>
    </format>
    <format dxfId="72">
      <pivotArea collapsedLevelsAreSubtotals="1" fieldPosition="0">
        <references count="1">
          <reference field="0" count="1">
            <x v="81"/>
          </reference>
        </references>
      </pivotArea>
    </format>
    <format dxfId="71">
      <pivotArea collapsedLevelsAreSubtotals="1" fieldPosition="0">
        <references count="1">
          <reference field="0" count="1">
            <x v="82"/>
          </reference>
        </references>
      </pivotArea>
    </format>
    <format dxfId="70">
      <pivotArea collapsedLevelsAreSubtotals="1" fieldPosition="0">
        <references count="1">
          <reference field="0" count="1">
            <x v="83"/>
          </reference>
        </references>
      </pivotArea>
    </format>
    <format dxfId="69">
      <pivotArea collapsedLevelsAreSubtotals="1" fieldPosition="0">
        <references count="1">
          <reference field="0" count="1">
            <x v="84"/>
          </reference>
        </references>
      </pivotArea>
    </format>
    <format dxfId="68">
      <pivotArea collapsedLevelsAreSubtotals="1" fieldPosition="0">
        <references count="1">
          <reference field="0" count="1">
            <x v="85"/>
          </reference>
        </references>
      </pivotArea>
    </format>
    <format dxfId="67">
      <pivotArea collapsedLevelsAreSubtotals="1" fieldPosition="0">
        <references count="1">
          <reference field="0" count="1">
            <x v="86"/>
          </reference>
        </references>
      </pivotArea>
    </format>
    <format dxfId="66">
      <pivotArea collapsedLevelsAreSubtotals="1" fieldPosition="0">
        <references count="1">
          <reference field="0" count="1">
            <x v="87"/>
          </reference>
        </references>
      </pivotArea>
    </format>
    <format dxfId="65">
      <pivotArea collapsedLevelsAreSubtotals="1" fieldPosition="0">
        <references count="1">
          <reference field="0" count="1">
            <x v="88"/>
          </reference>
        </references>
      </pivotArea>
    </format>
    <format dxfId="64">
      <pivotArea collapsedLevelsAreSubtotals="1" fieldPosition="0">
        <references count="1">
          <reference field="0" count="1">
            <x v="89"/>
          </reference>
        </references>
      </pivotArea>
    </format>
    <format dxfId="63">
      <pivotArea collapsedLevelsAreSubtotals="1" fieldPosition="0">
        <references count="1">
          <reference field="0" count="1">
            <x v="90"/>
          </reference>
        </references>
      </pivotArea>
    </format>
    <format dxfId="62">
      <pivotArea collapsedLevelsAreSubtotals="1" fieldPosition="0">
        <references count="1">
          <reference field="0" count="1">
            <x v="91"/>
          </reference>
        </references>
      </pivotArea>
    </format>
    <format dxfId="61">
      <pivotArea collapsedLevelsAreSubtotals="1" fieldPosition="0">
        <references count="1">
          <reference field="0" count="1">
            <x v="92"/>
          </reference>
        </references>
      </pivotArea>
    </format>
    <format dxfId="60">
      <pivotArea collapsedLevelsAreSubtotals="1" fieldPosition="0">
        <references count="1">
          <reference field="0" count="1">
            <x v="93"/>
          </reference>
        </references>
      </pivotArea>
    </format>
    <format dxfId="59">
      <pivotArea collapsedLevelsAreSubtotals="1" fieldPosition="0">
        <references count="1">
          <reference field="0" count="1">
            <x v="94"/>
          </reference>
        </references>
      </pivotArea>
    </format>
    <format dxfId="58">
      <pivotArea collapsedLevelsAreSubtotals="1" fieldPosition="0">
        <references count="1">
          <reference field="0" count="1">
            <x v="95"/>
          </reference>
        </references>
      </pivotArea>
    </format>
    <format dxfId="57">
      <pivotArea collapsedLevelsAreSubtotals="1" fieldPosition="0">
        <references count="1">
          <reference field="0" count="1">
            <x v="96"/>
          </reference>
        </references>
      </pivotArea>
    </format>
    <format dxfId="56">
      <pivotArea collapsedLevelsAreSubtotals="1" fieldPosition="0">
        <references count="1">
          <reference field="0" count="1">
            <x v="97"/>
          </reference>
        </references>
      </pivotArea>
    </format>
    <format dxfId="55">
      <pivotArea collapsedLevelsAreSubtotals="1" fieldPosition="0">
        <references count="1">
          <reference field="0" count="1">
            <x v="98"/>
          </reference>
        </references>
      </pivotArea>
    </format>
    <format dxfId="54">
      <pivotArea collapsedLevelsAreSubtotals="1" fieldPosition="0">
        <references count="1">
          <reference field="0" count="1">
            <x v="99"/>
          </reference>
        </references>
      </pivotArea>
    </format>
    <format dxfId="53">
      <pivotArea collapsedLevelsAreSubtotals="1" fieldPosition="0">
        <references count="1">
          <reference field="0" count="1">
            <x v="100"/>
          </reference>
        </references>
      </pivotArea>
    </format>
    <format dxfId="52">
      <pivotArea collapsedLevelsAreSubtotals="1" fieldPosition="0">
        <references count="1">
          <reference field="0" count="1">
            <x v="101"/>
          </reference>
        </references>
      </pivotArea>
    </format>
    <format dxfId="51">
      <pivotArea collapsedLevelsAreSubtotals="1" fieldPosition="0">
        <references count="1">
          <reference field="0" count="1">
            <x v="102"/>
          </reference>
        </references>
      </pivotArea>
    </format>
    <format dxfId="50">
      <pivotArea collapsedLevelsAreSubtotals="1" fieldPosition="0">
        <references count="1">
          <reference field="0" count="1">
            <x v="103"/>
          </reference>
        </references>
      </pivotArea>
    </format>
    <format dxfId="49">
      <pivotArea collapsedLevelsAreSubtotals="1" fieldPosition="0">
        <references count="1">
          <reference field="0" count="1">
            <x v="104"/>
          </reference>
        </references>
      </pivotArea>
    </format>
    <format dxfId="48">
      <pivotArea collapsedLevelsAreSubtotals="1" fieldPosition="0">
        <references count="1">
          <reference field="0" count="1">
            <x v="105"/>
          </reference>
        </references>
      </pivotArea>
    </format>
    <format dxfId="47">
      <pivotArea collapsedLevelsAreSubtotals="1" fieldPosition="0">
        <references count="1">
          <reference field="0" count="1">
            <x v="106"/>
          </reference>
        </references>
      </pivotArea>
    </format>
    <format dxfId="46">
      <pivotArea collapsedLevelsAreSubtotals="1" fieldPosition="0">
        <references count="1">
          <reference field="0" count="1">
            <x v="107"/>
          </reference>
        </references>
      </pivotArea>
    </format>
    <format dxfId="45">
      <pivotArea collapsedLevelsAreSubtotals="1" fieldPosition="0">
        <references count="1">
          <reference field="0" count="1">
            <x v="108"/>
          </reference>
        </references>
      </pivotArea>
    </format>
    <format dxfId="44">
      <pivotArea collapsedLevelsAreSubtotals="1" fieldPosition="0">
        <references count="1">
          <reference field="0" count="1">
            <x v="109"/>
          </reference>
        </references>
      </pivotArea>
    </format>
    <format dxfId="43">
      <pivotArea collapsedLevelsAreSubtotals="1" fieldPosition="0">
        <references count="1">
          <reference field="0" count="1">
            <x v="110"/>
          </reference>
        </references>
      </pivotArea>
    </format>
    <format dxfId="42">
      <pivotArea collapsedLevelsAreSubtotals="1" fieldPosition="0">
        <references count="1">
          <reference field="0" count="1">
            <x v="111"/>
          </reference>
        </references>
      </pivotArea>
    </format>
    <format dxfId="41">
      <pivotArea collapsedLevelsAreSubtotals="1" fieldPosition="0">
        <references count="1">
          <reference field="0" count="1">
            <x v="112"/>
          </reference>
        </references>
      </pivotArea>
    </format>
    <format dxfId="40">
      <pivotArea collapsedLevelsAreSubtotals="1" fieldPosition="0">
        <references count="1">
          <reference field="0" count="1">
            <x v="113"/>
          </reference>
        </references>
      </pivotArea>
    </format>
    <format dxfId="39">
      <pivotArea collapsedLevelsAreSubtotals="1" fieldPosition="0">
        <references count="1">
          <reference field="0" count="1">
            <x v="114"/>
          </reference>
        </references>
      </pivotArea>
    </format>
    <format dxfId="38">
      <pivotArea collapsedLevelsAreSubtotals="1" fieldPosition="0">
        <references count="1">
          <reference field="0" count="1">
            <x v="115"/>
          </reference>
        </references>
      </pivotArea>
    </format>
    <format dxfId="37">
      <pivotArea collapsedLevelsAreSubtotals="1" fieldPosition="0">
        <references count="1">
          <reference field="0" count="1">
            <x v="116"/>
          </reference>
        </references>
      </pivotArea>
    </format>
    <format dxfId="36">
      <pivotArea collapsedLevelsAreSubtotals="1" fieldPosition="0">
        <references count="1">
          <reference field="0" count="1">
            <x v="117"/>
          </reference>
        </references>
      </pivotArea>
    </format>
    <format dxfId="35">
      <pivotArea collapsedLevelsAreSubtotals="1" fieldPosition="0">
        <references count="1">
          <reference field="0" count="1">
            <x v="118"/>
          </reference>
        </references>
      </pivotArea>
    </format>
    <format dxfId="34">
      <pivotArea collapsedLevelsAreSubtotals="1" fieldPosition="0">
        <references count="1">
          <reference field="0" count="1">
            <x v="119"/>
          </reference>
        </references>
      </pivotArea>
    </format>
    <format dxfId="33">
      <pivotArea collapsedLevelsAreSubtotals="1" fieldPosition="0">
        <references count="1">
          <reference field="0" count="1">
            <x v="120"/>
          </reference>
        </references>
      </pivotArea>
    </format>
    <format dxfId="32">
      <pivotArea collapsedLevelsAreSubtotals="1" fieldPosition="0">
        <references count="1">
          <reference field="0" count="1">
            <x v="121"/>
          </reference>
        </references>
      </pivotArea>
    </format>
    <format dxfId="31">
      <pivotArea collapsedLevelsAreSubtotals="1" fieldPosition="0">
        <references count="1">
          <reference field="0" count="1">
            <x v="122"/>
          </reference>
        </references>
      </pivotArea>
    </format>
    <format dxfId="30">
      <pivotArea collapsedLevelsAreSubtotals="1" fieldPosition="0">
        <references count="1">
          <reference field="0" count="1">
            <x v="123"/>
          </reference>
        </references>
      </pivotArea>
    </format>
    <format dxfId="29">
      <pivotArea collapsedLevelsAreSubtotals="1" fieldPosition="0">
        <references count="1">
          <reference field="0" count="1">
            <x v="124"/>
          </reference>
        </references>
      </pivotArea>
    </format>
    <format dxfId="28">
      <pivotArea collapsedLevelsAreSubtotals="1" fieldPosition="0">
        <references count="1">
          <reference field="0" count="1">
            <x v="125"/>
          </reference>
        </references>
      </pivotArea>
    </format>
    <format dxfId="27">
      <pivotArea collapsedLevelsAreSubtotals="1" fieldPosition="0">
        <references count="1">
          <reference field="0" count="1">
            <x v="126"/>
          </reference>
        </references>
      </pivotArea>
    </format>
    <format dxfId="26">
      <pivotArea collapsedLevelsAreSubtotals="1" fieldPosition="0">
        <references count="1">
          <reference field="0" count="1">
            <x v="127"/>
          </reference>
        </references>
      </pivotArea>
    </format>
    <format dxfId="25">
      <pivotArea collapsedLevelsAreSubtotals="1" fieldPosition="0">
        <references count="1">
          <reference field="0" count="1">
            <x v="128"/>
          </reference>
        </references>
      </pivotArea>
    </format>
    <format dxfId="24">
      <pivotArea collapsedLevelsAreSubtotals="1" fieldPosition="0">
        <references count="1">
          <reference field="0" count="1">
            <x v="129"/>
          </reference>
        </references>
      </pivotArea>
    </format>
    <format dxfId="23">
      <pivotArea collapsedLevelsAreSubtotals="1" fieldPosition="0">
        <references count="1">
          <reference field="0" count="1">
            <x v="130"/>
          </reference>
        </references>
      </pivotArea>
    </format>
    <format dxfId="22">
      <pivotArea collapsedLevelsAreSubtotals="1" fieldPosition="0">
        <references count="1">
          <reference field="0" count="1">
            <x v="131"/>
          </reference>
        </references>
      </pivotArea>
    </format>
    <format dxfId="21">
      <pivotArea field="0" type="button" dataOnly="0" labelOnly="1" outline="0" axis="axisRow" fieldPosition="0"/>
    </format>
    <format dxfId="20">
      <pivotArea field="0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field="0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grandTotalCaption="Укупно" updatedVersion="4" minRefreshableVersion="3" useAutoFormatting="1" itemPrintTitles="1" createdVersion="4" indent="0" outline="1" outlineData="1" multipleFieldFilters="0" rowHeaderCaption="Локална самоуправа">
  <location ref="B3:F140" firstHeaderRow="0" firstDataRow="1" firstDataCol="1"/>
  <pivotFields count="7">
    <pivotField axis="axisRow" showAll="0">
      <items count="13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t="default" sd="0"/>
      </items>
    </pivotField>
    <pivotField axis="axisRow" showAll="0">
      <items count="16">
        <item x="11"/>
        <item x="10"/>
        <item x="14"/>
        <item x="12"/>
        <item x="0"/>
        <item x="2"/>
        <item x="3"/>
        <item x="13"/>
        <item x="4"/>
        <item x="1"/>
        <item x="6"/>
        <item x="8"/>
        <item x="9"/>
        <item x="5"/>
        <item x="7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2">
    <field x="0"/>
    <field x="1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Укупно поднетих захтева" fld="2" baseField="0" baseItem="0"/>
    <dataField name="Укупно решених захтева" fld="3" baseField="0" baseItem="0"/>
    <dataField name="Укупно позитивно решених захтева" fld="4" baseField="0" baseItem="0"/>
    <dataField name="Укупно негативно решених захтева" fld="5" baseField="0" baseItem="0"/>
  </dataFields>
  <formats count="431">
    <format dxfId="859">
      <pivotArea grandRow="1" outline="0" collapsedLevelsAreSubtotals="1" fieldPosition="0"/>
    </format>
    <format dxfId="858">
      <pivotArea dataOnly="0" labelOnly="1" grandRow="1" outline="0" fieldPosition="0"/>
    </format>
    <format dxfId="857">
      <pivotArea grandRow="1" outline="0" collapsedLevelsAreSubtotals="1" fieldPosition="0"/>
    </format>
    <format dxfId="856">
      <pivotArea dataOnly="0" labelOnly="1" grandRow="1" outline="0" fieldPosition="0"/>
    </format>
    <format dxfId="855">
      <pivotArea grandRow="1" outline="0" collapsedLevelsAreSubtotals="1" fieldPosition="0"/>
    </format>
    <format dxfId="854">
      <pivotArea dataOnly="0" labelOnly="1" grandRow="1" outline="0" fieldPosition="0"/>
    </format>
    <format dxfId="853">
      <pivotArea grandRow="1" outline="0" collapsedLevelsAreSubtotals="1" fieldPosition="0"/>
    </format>
    <format dxfId="852">
      <pivotArea dataOnly="0" labelOnly="1" grandRow="1" outline="0" fieldPosition="0"/>
    </format>
    <format dxfId="851">
      <pivotArea collapsedLevelsAreSubtotals="1" fieldPosition="0">
        <references count="1">
          <reference field="0" count="1">
            <x v="0"/>
          </reference>
        </references>
      </pivotArea>
    </format>
    <format dxfId="850">
      <pivotArea collapsedLevelsAreSubtotals="1" fieldPosition="0">
        <references count="1">
          <reference field="0" count="1">
            <x v="1"/>
          </reference>
        </references>
      </pivotArea>
    </format>
    <format dxfId="849">
      <pivotArea collapsedLevelsAreSubtotals="1" fieldPosition="0">
        <references count="1">
          <reference field="0" count="1">
            <x v="2"/>
          </reference>
        </references>
      </pivotArea>
    </format>
    <format dxfId="848">
      <pivotArea collapsedLevelsAreSubtotals="1" fieldPosition="0">
        <references count="1">
          <reference field="0" count="1">
            <x v="3"/>
          </reference>
        </references>
      </pivotArea>
    </format>
    <format dxfId="847">
      <pivotArea collapsedLevelsAreSubtotals="1" fieldPosition="0">
        <references count="1">
          <reference field="0" count="1">
            <x v="4"/>
          </reference>
        </references>
      </pivotArea>
    </format>
    <format dxfId="846">
      <pivotArea collapsedLevelsAreSubtotals="1" fieldPosition="0">
        <references count="1">
          <reference field="0" count="1">
            <x v="5"/>
          </reference>
        </references>
      </pivotArea>
    </format>
    <format dxfId="845">
      <pivotArea collapsedLevelsAreSubtotals="1" fieldPosition="0">
        <references count="1">
          <reference field="0" count="1">
            <x v="6"/>
          </reference>
        </references>
      </pivotArea>
    </format>
    <format dxfId="844">
      <pivotArea collapsedLevelsAreSubtotals="1" fieldPosition="0">
        <references count="1">
          <reference field="0" count="1">
            <x v="7"/>
          </reference>
        </references>
      </pivotArea>
    </format>
    <format dxfId="843">
      <pivotArea collapsedLevelsAreSubtotals="1" fieldPosition="0">
        <references count="1">
          <reference field="0" count="1">
            <x v="8"/>
          </reference>
        </references>
      </pivotArea>
    </format>
    <format dxfId="842">
      <pivotArea collapsedLevelsAreSubtotals="1" fieldPosition="0">
        <references count="1">
          <reference field="0" count="1">
            <x v="9"/>
          </reference>
        </references>
      </pivotArea>
    </format>
    <format dxfId="841">
      <pivotArea collapsedLevelsAreSubtotals="1" fieldPosition="0">
        <references count="1">
          <reference field="0" count="1">
            <x v="10"/>
          </reference>
        </references>
      </pivotArea>
    </format>
    <format dxfId="840">
      <pivotArea collapsedLevelsAreSubtotals="1" fieldPosition="0">
        <references count="1">
          <reference field="0" count="1">
            <x v="11"/>
          </reference>
        </references>
      </pivotArea>
    </format>
    <format dxfId="839">
      <pivotArea collapsedLevelsAreSubtotals="1" fieldPosition="0">
        <references count="1">
          <reference field="0" count="1">
            <x v="12"/>
          </reference>
        </references>
      </pivotArea>
    </format>
    <format dxfId="838">
      <pivotArea collapsedLevelsAreSubtotals="1" fieldPosition="0">
        <references count="1">
          <reference field="0" count="1">
            <x v="13"/>
          </reference>
        </references>
      </pivotArea>
    </format>
    <format dxfId="837">
      <pivotArea collapsedLevelsAreSubtotals="1" fieldPosition="0">
        <references count="1">
          <reference field="0" count="1">
            <x v="14"/>
          </reference>
        </references>
      </pivotArea>
    </format>
    <format dxfId="836">
      <pivotArea collapsedLevelsAreSubtotals="1" fieldPosition="0">
        <references count="1">
          <reference field="0" count="1">
            <x v="15"/>
          </reference>
        </references>
      </pivotArea>
    </format>
    <format dxfId="835">
      <pivotArea collapsedLevelsAreSubtotals="1" fieldPosition="0">
        <references count="1">
          <reference field="0" count="1">
            <x v="16"/>
          </reference>
        </references>
      </pivotArea>
    </format>
    <format dxfId="834">
      <pivotArea collapsedLevelsAreSubtotals="1" fieldPosition="0">
        <references count="1">
          <reference field="0" count="1">
            <x v="17"/>
          </reference>
        </references>
      </pivotArea>
    </format>
    <format dxfId="833">
      <pivotArea collapsedLevelsAreSubtotals="1" fieldPosition="0">
        <references count="1">
          <reference field="0" count="1">
            <x v="18"/>
          </reference>
        </references>
      </pivotArea>
    </format>
    <format dxfId="832">
      <pivotArea collapsedLevelsAreSubtotals="1" fieldPosition="0">
        <references count="1">
          <reference field="0" count="1">
            <x v="19"/>
          </reference>
        </references>
      </pivotArea>
    </format>
    <format dxfId="831">
      <pivotArea collapsedLevelsAreSubtotals="1" fieldPosition="0">
        <references count="1">
          <reference field="0" count="1">
            <x v="20"/>
          </reference>
        </references>
      </pivotArea>
    </format>
    <format dxfId="830">
      <pivotArea collapsedLevelsAreSubtotals="1" fieldPosition="0">
        <references count="1">
          <reference field="0" count="1">
            <x v="21"/>
          </reference>
        </references>
      </pivotArea>
    </format>
    <format dxfId="829">
      <pivotArea collapsedLevelsAreSubtotals="1" fieldPosition="0">
        <references count="1">
          <reference field="0" count="1">
            <x v="22"/>
          </reference>
        </references>
      </pivotArea>
    </format>
    <format dxfId="828">
      <pivotArea collapsedLevelsAreSubtotals="1" fieldPosition="0">
        <references count="1">
          <reference field="0" count="1">
            <x v="23"/>
          </reference>
        </references>
      </pivotArea>
    </format>
    <format dxfId="827">
      <pivotArea collapsedLevelsAreSubtotals="1" fieldPosition="0">
        <references count="1">
          <reference field="0" count="1">
            <x v="24"/>
          </reference>
        </references>
      </pivotArea>
    </format>
    <format dxfId="826">
      <pivotArea collapsedLevelsAreSubtotals="1" fieldPosition="0">
        <references count="1">
          <reference field="0" count="1">
            <x v="25"/>
          </reference>
        </references>
      </pivotArea>
    </format>
    <format dxfId="825">
      <pivotArea collapsedLevelsAreSubtotals="1" fieldPosition="0">
        <references count="1">
          <reference field="0" count="1">
            <x v="26"/>
          </reference>
        </references>
      </pivotArea>
    </format>
    <format dxfId="824">
      <pivotArea collapsedLevelsAreSubtotals="1" fieldPosition="0">
        <references count="1">
          <reference field="0" count="1">
            <x v="27"/>
          </reference>
        </references>
      </pivotArea>
    </format>
    <format dxfId="823">
      <pivotArea collapsedLevelsAreSubtotals="1" fieldPosition="0">
        <references count="1">
          <reference field="0" count="1">
            <x v="28"/>
          </reference>
        </references>
      </pivotArea>
    </format>
    <format dxfId="822">
      <pivotArea collapsedLevelsAreSubtotals="1" fieldPosition="0">
        <references count="1">
          <reference field="0" count="1">
            <x v="29"/>
          </reference>
        </references>
      </pivotArea>
    </format>
    <format dxfId="821">
      <pivotArea collapsedLevelsAreSubtotals="1" fieldPosition="0">
        <references count="1">
          <reference field="0" count="1">
            <x v="30"/>
          </reference>
        </references>
      </pivotArea>
    </format>
    <format dxfId="820">
      <pivotArea collapsedLevelsAreSubtotals="1" fieldPosition="0">
        <references count="1">
          <reference field="0" count="1">
            <x v="31"/>
          </reference>
        </references>
      </pivotArea>
    </format>
    <format dxfId="819">
      <pivotArea collapsedLevelsAreSubtotals="1" fieldPosition="0">
        <references count="1">
          <reference field="0" count="1">
            <x v="32"/>
          </reference>
        </references>
      </pivotArea>
    </format>
    <format dxfId="818">
      <pivotArea collapsedLevelsAreSubtotals="1" fieldPosition="0">
        <references count="1">
          <reference field="0" count="1">
            <x v="33"/>
          </reference>
        </references>
      </pivotArea>
    </format>
    <format dxfId="817">
      <pivotArea collapsedLevelsAreSubtotals="1" fieldPosition="0">
        <references count="1">
          <reference field="0" count="1">
            <x v="34"/>
          </reference>
        </references>
      </pivotArea>
    </format>
    <format dxfId="816">
      <pivotArea collapsedLevelsAreSubtotals="1" fieldPosition="0">
        <references count="1">
          <reference field="0" count="1">
            <x v="35"/>
          </reference>
        </references>
      </pivotArea>
    </format>
    <format dxfId="815">
      <pivotArea collapsedLevelsAreSubtotals="1" fieldPosition="0">
        <references count="1">
          <reference field="0" count="1">
            <x v="36"/>
          </reference>
        </references>
      </pivotArea>
    </format>
    <format dxfId="814">
      <pivotArea collapsedLevelsAreSubtotals="1" fieldPosition="0">
        <references count="1">
          <reference field="0" count="1">
            <x v="37"/>
          </reference>
        </references>
      </pivotArea>
    </format>
    <format dxfId="813">
      <pivotArea collapsedLevelsAreSubtotals="1" fieldPosition="0">
        <references count="1">
          <reference field="0" count="1">
            <x v="38"/>
          </reference>
        </references>
      </pivotArea>
    </format>
    <format dxfId="812">
      <pivotArea collapsedLevelsAreSubtotals="1" fieldPosition="0">
        <references count="1">
          <reference field="0" count="1">
            <x v="39"/>
          </reference>
        </references>
      </pivotArea>
    </format>
    <format dxfId="811">
      <pivotArea collapsedLevelsAreSubtotals="1" fieldPosition="0">
        <references count="1">
          <reference field="0" count="1">
            <x v="40"/>
          </reference>
        </references>
      </pivotArea>
    </format>
    <format dxfId="810">
      <pivotArea collapsedLevelsAreSubtotals="1" fieldPosition="0">
        <references count="1">
          <reference field="0" count="1">
            <x v="41"/>
          </reference>
        </references>
      </pivotArea>
    </format>
    <format dxfId="809">
      <pivotArea collapsedLevelsAreSubtotals="1" fieldPosition="0">
        <references count="1">
          <reference field="0" count="1">
            <x v="42"/>
          </reference>
        </references>
      </pivotArea>
    </format>
    <format dxfId="808">
      <pivotArea collapsedLevelsAreSubtotals="1" fieldPosition="0">
        <references count="1">
          <reference field="0" count="1">
            <x v="43"/>
          </reference>
        </references>
      </pivotArea>
    </format>
    <format dxfId="807">
      <pivotArea collapsedLevelsAreSubtotals="1" fieldPosition="0">
        <references count="1">
          <reference field="0" count="1">
            <x v="44"/>
          </reference>
        </references>
      </pivotArea>
    </format>
    <format dxfId="806">
      <pivotArea collapsedLevelsAreSubtotals="1" fieldPosition="0">
        <references count="1">
          <reference field="0" count="1">
            <x v="45"/>
          </reference>
        </references>
      </pivotArea>
    </format>
    <format dxfId="805">
      <pivotArea collapsedLevelsAreSubtotals="1" fieldPosition="0">
        <references count="1">
          <reference field="0" count="1">
            <x v="46"/>
          </reference>
        </references>
      </pivotArea>
    </format>
    <format dxfId="804">
      <pivotArea collapsedLevelsAreSubtotals="1" fieldPosition="0">
        <references count="1">
          <reference field="0" count="1">
            <x v="47"/>
          </reference>
        </references>
      </pivotArea>
    </format>
    <format dxfId="803">
      <pivotArea collapsedLevelsAreSubtotals="1" fieldPosition="0">
        <references count="1">
          <reference field="0" count="1">
            <x v="48"/>
          </reference>
        </references>
      </pivotArea>
    </format>
    <format dxfId="802">
      <pivotArea collapsedLevelsAreSubtotals="1" fieldPosition="0">
        <references count="1">
          <reference field="0" count="1">
            <x v="49"/>
          </reference>
        </references>
      </pivotArea>
    </format>
    <format dxfId="801">
      <pivotArea collapsedLevelsAreSubtotals="1" fieldPosition="0">
        <references count="1">
          <reference field="0" count="1">
            <x v="50"/>
          </reference>
        </references>
      </pivotArea>
    </format>
    <format dxfId="800">
      <pivotArea collapsedLevelsAreSubtotals="1" fieldPosition="0">
        <references count="1">
          <reference field="0" count="1">
            <x v="51"/>
          </reference>
        </references>
      </pivotArea>
    </format>
    <format dxfId="799">
      <pivotArea collapsedLevelsAreSubtotals="1" fieldPosition="0">
        <references count="1">
          <reference field="0" count="1">
            <x v="52"/>
          </reference>
        </references>
      </pivotArea>
    </format>
    <format dxfId="798">
      <pivotArea collapsedLevelsAreSubtotals="1" fieldPosition="0">
        <references count="1">
          <reference field="0" count="1">
            <x v="53"/>
          </reference>
        </references>
      </pivotArea>
    </format>
    <format dxfId="797">
      <pivotArea collapsedLevelsAreSubtotals="1" fieldPosition="0">
        <references count="1">
          <reference field="0" count="1">
            <x v="54"/>
          </reference>
        </references>
      </pivotArea>
    </format>
    <format dxfId="796">
      <pivotArea collapsedLevelsAreSubtotals="1" fieldPosition="0">
        <references count="1">
          <reference field="0" count="1">
            <x v="55"/>
          </reference>
        </references>
      </pivotArea>
    </format>
    <format dxfId="795">
      <pivotArea collapsedLevelsAreSubtotals="1" fieldPosition="0">
        <references count="1">
          <reference field="0" count="1">
            <x v="56"/>
          </reference>
        </references>
      </pivotArea>
    </format>
    <format dxfId="794">
      <pivotArea collapsedLevelsAreSubtotals="1" fieldPosition="0">
        <references count="1">
          <reference field="0" count="1">
            <x v="57"/>
          </reference>
        </references>
      </pivotArea>
    </format>
    <format dxfId="793">
      <pivotArea collapsedLevelsAreSubtotals="1" fieldPosition="0">
        <references count="1">
          <reference field="0" count="1">
            <x v="58"/>
          </reference>
        </references>
      </pivotArea>
    </format>
    <format dxfId="792">
      <pivotArea collapsedLevelsAreSubtotals="1" fieldPosition="0">
        <references count="1">
          <reference field="0" count="1">
            <x v="59"/>
          </reference>
        </references>
      </pivotArea>
    </format>
    <format dxfId="791">
      <pivotArea collapsedLevelsAreSubtotals="1" fieldPosition="0">
        <references count="1">
          <reference field="0" count="1">
            <x v="60"/>
          </reference>
        </references>
      </pivotArea>
    </format>
    <format dxfId="790">
      <pivotArea collapsedLevelsAreSubtotals="1" fieldPosition="0">
        <references count="1">
          <reference field="0" count="1">
            <x v="61"/>
          </reference>
        </references>
      </pivotArea>
    </format>
    <format dxfId="789">
      <pivotArea collapsedLevelsAreSubtotals="1" fieldPosition="0">
        <references count="1">
          <reference field="0" count="1">
            <x v="62"/>
          </reference>
        </references>
      </pivotArea>
    </format>
    <format dxfId="788">
      <pivotArea collapsedLevelsAreSubtotals="1" fieldPosition="0">
        <references count="1">
          <reference field="0" count="1">
            <x v="63"/>
          </reference>
        </references>
      </pivotArea>
    </format>
    <format dxfId="787">
      <pivotArea collapsedLevelsAreSubtotals="1" fieldPosition="0">
        <references count="1">
          <reference field="0" count="1">
            <x v="64"/>
          </reference>
        </references>
      </pivotArea>
    </format>
    <format dxfId="786">
      <pivotArea collapsedLevelsAreSubtotals="1" fieldPosition="0">
        <references count="1">
          <reference field="0" count="1">
            <x v="65"/>
          </reference>
        </references>
      </pivotArea>
    </format>
    <format dxfId="785">
      <pivotArea collapsedLevelsAreSubtotals="1" fieldPosition="0">
        <references count="1">
          <reference field="0" count="1">
            <x v="66"/>
          </reference>
        </references>
      </pivotArea>
    </format>
    <format dxfId="784">
      <pivotArea collapsedLevelsAreSubtotals="1" fieldPosition="0">
        <references count="1">
          <reference field="0" count="1">
            <x v="67"/>
          </reference>
        </references>
      </pivotArea>
    </format>
    <format dxfId="783">
      <pivotArea collapsedLevelsAreSubtotals="1" fieldPosition="0">
        <references count="1">
          <reference field="0" count="1">
            <x v="68"/>
          </reference>
        </references>
      </pivotArea>
    </format>
    <format dxfId="782">
      <pivotArea collapsedLevelsAreSubtotals="1" fieldPosition="0">
        <references count="1">
          <reference field="0" count="1">
            <x v="69"/>
          </reference>
        </references>
      </pivotArea>
    </format>
    <format dxfId="781">
      <pivotArea collapsedLevelsAreSubtotals="1" fieldPosition="0">
        <references count="1">
          <reference field="0" count="1">
            <x v="70"/>
          </reference>
        </references>
      </pivotArea>
    </format>
    <format dxfId="780">
      <pivotArea collapsedLevelsAreSubtotals="1" fieldPosition="0">
        <references count="1">
          <reference field="0" count="1">
            <x v="71"/>
          </reference>
        </references>
      </pivotArea>
    </format>
    <format dxfId="779">
      <pivotArea collapsedLevelsAreSubtotals="1" fieldPosition="0">
        <references count="1">
          <reference field="0" count="1">
            <x v="72"/>
          </reference>
        </references>
      </pivotArea>
    </format>
    <format dxfId="778">
      <pivotArea collapsedLevelsAreSubtotals="1" fieldPosition="0">
        <references count="1">
          <reference field="0" count="1">
            <x v="73"/>
          </reference>
        </references>
      </pivotArea>
    </format>
    <format dxfId="777">
      <pivotArea collapsedLevelsAreSubtotals="1" fieldPosition="0">
        <references count="1">
          <reference field="0" count="1">
            <x v="74"/>
          </reference>
        </references>
      </pivotArea>
    </format>
    <format dxfId="776">
      <pivotArea collapsedLevelsAreSubtotals="1" fieldPosition="0">
        <references count="1">
          <reference field="0" count="1">
            <x v="75"/>
          </reference>
        </references>
      </pivotArea>
    </format>
    <format dxfId="775">
      <pivotArea collapsedLevelsAreSubtotals="1" fieldPosition="0">
        <references count="1">
          <reference field="0" count="1">
            <x v="76"/>
          </reference>
        </references>
      </pivotArea>
    </format>
    <format dxfId="774">
      <pivotArea collapsedLevelsAreSubtotals="1" fieldPosition="0">
        <references count="1">
          <reference field="0" count="1">
            <x v="77"/>
          </reference>
        </references>
      </pivotArea>
    </format>
    <format dxfId="773">
      <pivotArea collapsedLevelsAreSubtotals="1" fieldPosition="0">
        <references count="1">
          <reference field="0" count="1">
            <x v="78"/>
          </reference>
        </references>
      </pivotArea>
    </format>
    <format dxfId="772">
      <pivotArea collapsedLevelsAreSubtotals="1" fieldPosition="0">
        <references count="1">
          <reference field="0" count="1">
            <x v="79"/>
          </reference>
        </references>
      </pivotArea>
    </format>
    <format dxfId="771">
      <pivotArea collapsedLevelsAreSubtotals="1" fieldPosition="0">
        <references count="1">
          <reference field="0" count="1">
            <x v="80"/>
          </reference>
        </references>
      </pivotArea>
    </format>
    <format dxfId="770">
      <pivotArea collapsedLevelsAreSubtotals="1" fieldPosition="0">
        <references count="1">
          <reference field="0" count="1">
            <x v="81"/>
          </reference>
        </references>
      </pivotArea>
    </format>
    <format dxfId="769">
      <pivotArea collapsedLevelsAreSubtotals="1" fieldPosition="0">
        <references count="1">
          <reference field="0" count="1">
            <x v="82"/>
          </reference>
        </references>
      </pivotArea>
    </format>
    <format dxfId="768">
      <pivotArea collapsedLevelsAreSubtotals="1" fieldPosition="0">
        <references count="1">
          <reference field="0" count="1">
            <x v="83"/>
          </reference>
        </references>
      </pivotArea>
    </format>
    <format dxfId="767">
      <pivotArea collapsedLevelsAreSubtotals="1" fieldPosition="0">
        <references count="1">
          <reference field="0" count="1">
            <x v="84"/>
          </reference>
        </references>
      </pivotArea>
    </format>
    <format dxfId="766">
      <pivotArea collapsedLevelsAreSubtotals="1" fieldPosition="0">
        <references count="1">
          <reference field="0" count="1">
            <x v="85"/>
          </reference>
        </references>
      </pivotArea>
    </format>
    <format dxfId="765">
      <pivotArea collapsedLevelsAreSubtotals="1" fieldPosition="0">
        <references count="1">
          <reference field="0" count="1">
            <x v="86"/>
          </reference>
        </references>
      </pivotArea>
    </format>
    <format dxfId="764">
      <pivotArea collapsedLevelsAreSubtotals="1" fieldPosition="0">
        <references count="1">
          <reference field="0" count="1">
            <x v="87"/>
          </reference>
        </references>
      </pivotArea>
    </format>
    <format dxfId="763">
      <pivotArea collapsedLevelsAreSubtotals="1" fieldPosition="0">
        <references count="1">
          <reference field="0" count="1">
            <x v="88"/>
          </reference>
        </references>
      </pivotArea>
    </format>
    <format dxfId="762">
      <pivotArea collapsedLevelsAreSubtotals="1" fieldPosition="0">
        <references count="1">
          <reference field="0" count="1">
            <x v="89"/>
          </reference>
        </references>
      </pivotArea>
    </format>
    <format dxfId="761">
      <pivotArea collapsedLevelsAreSubtotals="1" fieldPosition="0">
        <references count="1">
          <reference field="0" count="1">
            <x v="90"/>
          </reference>
        </references>
      </pivotArea>
    </format>
    <format dxfId="760">
      <pivotArea collapsedLevelsAreSubtotals="1" fieldPosition="0">
        <references count="1">
          <reference field="0" count="1">
            <x v="91"/>
          </reference>
        </references>
      </pivotArea>
    </format>
    <format dxfId="759">
      <pivotArea collapsedLevelsAreSubtotals="1" fieldPosition="0">
        <references count="1">
          <reference field="0" count="1">
            <x v="92"/>
          </reference>
        </references>
      </pivotArea>
    </format>
    <format dxfId="758">
      <pivotArea collapsedLevelsAreSubtotals="1" fieldPosition="0">
        <references count="1">
          <reference field="0" count="1">
            <x v="93"/>
          </reference>
        </references>
      </pivotArea>
    </format>
    <format dxfId="757">
      <pivotArea collapsedLevelsAreSubtotals="1" fieldPosition="0">
        <references count="1">
          <reference field="0" count="1">
            <x v="94"/>
          </reference>
        </references>
      </pivotArea>
    </format>
    <format dxfId="756">
      <pivotArea collapsedLevelsAreSubtotals="1" fieldPosition="0">
        <references count="1">
          <reference field="0" count="1">
            <x v="95"/>
          </reference>
        </references>
      </pivotArea>
    </format>
    <format dxfId="755">
      <pivotArea collapsedLevelsAreSubtotals="1" fieldPosition="0">
        <references count="1">
          <reference field="0" count="1">
            <x v="96"/>
          </reference>
        </references>
      </pivotArea>
    </format>
    <format dxfId="754">
      <pivotArea collapsedLevelsAreSubtotals="1" fieldPosition="0">
        <references count="1">
          <reference field="0" count="1">
            <x v="97"/>
          </reference>
        </references>
      </pivotArea>
    </format>
    <format dxfId="753">
      <pivotArea collapsedLevelsAreSubtotals="1" fieldPosition="0">
        <references count="1">
          <reference field="0" count="1">
            <x v="98"/>
          </reference>
        </references>
      </pivotArea>
    </format>
    <format dxfId="752">
      <pivotArea collapsedLevelsAreSubtotals="1" fieldPosition="0">
        <references count="1">
          <reference field="0" count="1">
            <x v="99"/>
          </reference>
        </references>
      </pivotArea>
    </format>
    <format dxfId="751">
      <pivotArea collapsedLevelsAreSubtotals="1" fieldPosition="0">
        <references count="1">
          <reference field="0" count="1">
            <x v="100"/>
          </reference>
        </references>
      </pivotArea>
    </format>
    <format dxfId="750">
      <pivotArea collapsedLevelsAreSubtotals="1" fieldPosition="0">
        <references count="1">
          <reference field="0" count="1">
            <x v="101"/>
          </reference>
        </references>
      </pivotArea>
    </format>
    <format dxfId="749">
      <pivotArea collapsedLevelsAreSubtotals="1" fieldPosition="0">
        <references count="1">
          <reference field="0" count="1">
            <x v="102"/>
          </reference>
        </references>
      </pivotArea>
    </format>
    <format dxfId="748">
      <pivotArea collapsedLevelsAreSubtotals="1" fieldPosition="0">
        <references count="1">
          <reference field="0" count="1">
            <x v="103"/>
          </reference>
        </references>
      </pivotArea>
    </format>
    <format dxfId="747">
      <pivotArea collapsedLevelsAreSubtotals="1" fieldPosition="0">
        <references count="1">
          <reference field="0" count="1">
            <x v="104"/>
          </reference>
        </references>
      </pivotArea>
    </format>
    <format dxfId="746">
      <pivotArea collapsedLevelsAreSubtotals="1" fieldPosition="0">
        <references count="1">
          <reference field="0" count="1">
            <x v="105"/>
          </reference>
        </references>
      </pivotArea>
    </format>
    <format dxfId="745">
      <pivotArea collapsedLevelsAreSubtotals="1" fieldPosition="0">
        <references count="1">
          <reference field="0" count="1">
            <x v="106"/>
          </reference>
        </references>
      </pivotArea>
    </format>
    <format dxfId="744">
      <pivotArea collapsedLevelsAreSubtotals="1" fieldPosition="0">
        <references count="1">
          <reference field="0" count="1">
            <x v="107"/>
          </reference>
        </references>
      </pivotArea>
    </format>
    <format dxfId="743">
      <pivotArea collapsedLevelsAreSubtotals="1" fieldPosition="0">
        <references count="1">
          <reference field="0" count="1">
            <x v="108"/>
          </reference>
        </references>
      </pivotArea>
    </format>
    <format dxfId="742">
      <pivotArea collapsedLevelsAreSubtotals="1" fieldPosition="0">
        <references count="1">
          <reference field="0" count="1">
            <x v="109"/>
          </reference>
        </references>
      </pivotArea>
    </format>
    <format dxfId="741">
      <pivotArea collapsedLevelsAreSubtotals="1" fieldPosition="0">
        <references count="1">
          <reference field="0" count="1">
            <x v="110"/>
          </reference>
        </references>
      </pivotArea>
    </format>
    <format dxfId="740">
      <pivotArea collapsedLevelsAreSubtotals="1" fieldPosition="0">
        <references count="1">
          <reference field="0" count="1">
            <x v="111"/>
          </reference>
        </references>
      </pivotArea>
    </format>
    <format dxfId="739">
      <pivotArea collapsedLevelsAreSubtotals="1" fieldPosition="0">
        <references count="1">
          <reference field="0" count="1">
            <x v="112"/>
          </reference>
        </references>
      </pivotArea>
    </format>
    <format dxfId="738">
      <pivotArea collapsedLevelsAreSubtotals="1" fieldPosition="0">
        <references count="1">
          <reference field="0" count="1">
            <x v="113"/>
          </reference>
        </references>
      </pivotArea>
    </format>
    <format dxfId="737">
      <pivotArea collapsedLevelsAreSubtotals="1" fieldPosition="0">
        <references count="1">
          <reference field="0" count="1">
            <x v="114"/>
          </reference>
        </references>
      </pivotArea>
    </format>
    <format dxfId="736">
      <pivotArea collapsedLevelsAreSubtotals="1" fieldPosition="0">
        <references count="1">
          <reference field="0" count="1">
            <x v="115"/>
          </reference>
        </references>
      </pivotArea>
    </format>
    <format dxfId="735">
      <pivotArea collapsedLevelsAreSubtotals="1" fieldPosition="0">
        <references count="1">
          <reference field="0" count="1">
            <x v="116"/>
          </reference>
        </references>
      </pivotArea>
    </format>
    <format dxfId="734">
      <pivotArea collapsedLevelsAreSubtotals="1" fieldPosition="0">
        <references count="1">
          <reference field="0" count="1">
            <x v="117"/>
          </reference>
        </references>
      </pivotArea>
    </format>
    <format dxfId="733">
      <pivotArea collapsedLevelsAreSubtotals="1" fieldPosition="0">
        <references count="1">
          <reference field="0" count="1">
            <x v="118"/>
          </reference>
        </references>
      </pivotArea>
    </format>
    <format dxfId="732">
      <pivotArea collapsedLevelsAreSubtotals="1" fieldPosition="0">
        <references count="1">
          <reference field="0" count="1">
            <x v="119"/>
          </reference>
        </references>
      </pivotArea>
    </format>
    <format dxfId="731">
      <pivotArea collapsedLevelsAreSubtotals="1" fieldPosition="0">
        <references count="1">
          <reference field="0" count="1">
            <x v="120"/>
          </reference>
        </references>
      </pivotArea>
    </format>
    <format dxfId="730">
      <pivotArea collapsedLevelsAreSubtotals="1" fieldPosition="0">
        <references count="1">
          <reference field="0" count="1">
            <x v="121"/>
          </reference>
        </references>
      </pivotArea>
    </format>
    <format dxfId="729">
      <pivotArea collapsedLevelsAreSubtotals="1" fieldPosition="0">
        <references count="1">
          <reference field="0" count="1">
            <x v="122"/>
          </reference>
        </references>
      </pivotArea>
    </format>
    <format dxfId="728">
      <pivotArea collapsedLevelsAreSubtotals="1" fieldPosition="0">
        <references count="1">
          <reference field="0" count="1">
            <x v="123"/>
          </reference>
        </references>
      </pivotArea>
    </format>
    <format dxfId="727">
      <pivotArea collapsedLevelsAreSubtotals="1" fieldPosition="0">
        <references count="1">
          <reference field="0" count="1">
            <x v="124"/>
          </reference>
        </references>
      </pivotArea>
    </format>
    <format dxfId="726">
      <pivotArea collapsedLevelsAreSubtotals="1" fieldPosition="0">
        <references count="1">
          <reference field="0" count="1">
            <x v="125"/>
          </reference>
        </references>
      </pivotArea>
    </format>
    <format dxfId="725">
      <pivotArea collapsedLevelsAreSubtotals="1" fieldPosition="0">
        <references count="1">
          <reference field="0" count="1">
            <x v="126"/>
          </reference>
        </references>
      </pivotArea>
    </format>
    <format dxfId="724">
      <pivotArea collapsedLevelsAreSubtotals="1" fieldPosition="0">
        <references count="1">
          <reference field="0" count="1">
            <x v="127"/>
          </reference>
        </references>
      </pivotArea>
    </format>
    <format dxfId="723">
      <pivotArea collapsedLevelsAreSubtotals="1" fieldPosition="0">
        <references count="1">
          <reference field="0" count="1">
            <x v="128"/>
          </reference>
        </references>
      </pivotArea>
    </format>
    <format dxfId="722">
      <pivotArea collapsedLevelsAreSubtotals="1" fieldPosition="0">
        <references count="1">
          <reference field="0" count="1">
            <x v="129"/>
          </reference>
        </references>
      </pivotArea>
    </format>
    <format dxfId="721">
      <pivotArea collapsedLevelsAreSubtotals="1" fieldPosition="0">
        <references count="1">
          <reference field="0" count="1">
            <x v="130"/>
          </reference>
        </references>
      </pivotArea>
    </format>
    <format dxfId="720">
      <pivotArea collapsedLevelsAreSubtotals="1" fieldPosition="0">
        <references count="1">
          <reference field="0" count="1">
            <x v="131"/>
          </reference>
        </references>
      </pivotArea>
    </format>
    <format dxfId="719">
      <pivotArea collapsedLevelsAreSubtotals="1" fieldPosition="0">
        <references count="1">
          <reference field="0" count="1">
            <x v="132"/>
          </reference>
        </references>
      </pivotArea>
    </format>
    <format dxfId="718">
      <pivotArea collapsedLevelsAreSubtotals="1" fieldPosition="0">
        <references count="1">
          <reference field="0" count="1">
            <x v="133"/>
          </reference>
        </references>
      </pivotArea>
    </format>
    <format dxfId="717">
      <pivotArea collapsedLevelsAreSubtotals="1" fieldPosition="0">
        <references count="1">
          <reference field="0" count="1">
            <x v="134"/>
          </reference>
        </references>
      </pivotArea>
    </format>
    <format dxfId="716">
      <pivotArea collapsedLevelsAreSubtotals="1" fieldPosition="0">
        <references count="1">
          <reference field="0" count="1">
            <x v="135"/>
          </reference>
        </references>
      </pivotArea>
    </format>
    <format dxfId="71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14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13">
      <pivotArea dataOnly="0" labelOnly="1" fieldPosition="0">
        <references count="1">
          <reference field="0" count="36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</reference>
        </references>
      </pivotArea>
    </format>
    <format dxfId="712">
      <pivotArea collapsedLevelsAreSubtotals="1" fieldPosition="0">
        <references count="1">
          <reference field="0" count="1">
            <x v="0"/>
          </reference>
        </references>
      </pivotArea>
    </format>
    <format dxfId="711">
      <pivotArea collapsedLevelsAreSubtotals="1" fieldPosition="0">
        <references count="1">
          <reference field="0" count="1">
            <x v="1"/>
          </reference>
        </references>
      </pivotArea>
    </format>
    <format dxfId="710">
      <pivotArea collapsedLevelsAreSubtotals="1" fieldPosition="0">
        <references count="1">
          <reference field="0" count="1">
            <x v="2"/>
          </reference>
        </references>
      </pivotArea>
    </format>
    <format dxfId="709">
      <pivotArea collapsedLevelsAreSubtotals="1" fieldPosition="0">
        <references count="1">
          <reference field="0" count="1">
            <x v="3"/>
          </reference>
        </references>
      </pivotArea>
    </format>
    <format dxfId="708">
      <pivotArea collapsedLevelsAreSubtotals="1" fieldPosition="0">
        <references count="1">
          <reference field="0" count="1">
            <x v="4"/>
          </reference>
        </references>
      </pivotArea>
    </format>
    <format dxfId="707">
      <pivotArea collapsedLevelsAreSubtotals="1" fieldPosition="0">
        <references count="1">
          <reference field="0" count="1">
            <x v="5"/>
          </reference>
        </references>
      </pivotArea>
    </format>
    <format dxfId="706">
      <pivotArea collapsedLevelsAreSubtotals="1" fieldPosition="0">
        <references count="1">
          <reference field="0" count="1">
            <x v="6"/>
          </reference>
        </references>
      </pivotArea>
    </format>
    <format dxfId="705">
      <pivotArea collapsedLevelsAreSubtotals="1" fieldPosition="0">
        <references count="1">
          <reference field="0" count="1">
            <x v="7"/>
          </reference>
        </references>
      </pivotArea>
    </format>
    <format dxfId="704">
      <pivotArea collapsedLevelsAreSubtotals="1" fieldPosition="0">
        <references count="1">
          <reference field="0" count="1">
            <x v="8"/>
          </reference>
        </references>
      </pivotArea>
    </format>
    <format dxfId="703">
      <pivotArea collapsedLevelsAreSubtotals="1" fieldPosition="0">
        <references count="1">
          <reference field="0" count="1">
            <x v="9"/>
          </reference>
        </references>
      </pivotArea>
    </format>
    <format dxfId="702">
      <pivotArea collapsedLevelsAreSubtotals="1" fieldPosition="0">
        <references count="1">
          <reference field="0" count="1">
            <x v="10"/>
          </reference>
        </references>
      </pivotArea>
    </format>
    <format dxfId="701">
      <pivotArea collapsedLevelsAreSubtotals="1" fieldPosition="0">
        <references count="1">
          <reference field="0" count="1">
            <x v="11"/>
          </reference>
        </references>
      </pivotArea>
    </format>
    <format dxfId="700">
      <pivotArea collapsedLevelsAreSubtotals="1" fieldPosition="0">
        <references count="1">
          <reference field="0" count="1">
            <x v="12"/>
          </reference>
        </references>
      </pivotArea>
    </format>
    <format dxfId="699">
      <pivotArea collapsedLevelsAreSubtotals="1" fieldPosition="0">
        <references count="1">
          <reference field="0" count="1">
            <x v="13"/>
          </reference>
        </references>
      </pivotArea>
    </format>
    <format dxfId="698">
      <pivotArea collapsedLevelsAreSubtotals="1" fieldPosition="0">
        <references count="1">
          <reference field="0" count="1">
            <x v="14"/>
          </reference>
        </references>
      </pivotArea>
    </format>
    <format dxfId="697">
      <pivotArea collapsedLevelsAreSubtotals="1" fieldPosition="0">
        <references count="1">
          <reference field="0" count="1">
            <x v="15"/>
          </reference>
        </references>
      </pivotArea>
    </format>
    <format dxfId="696">
      <pivotArea collapsedLevelsAreSubtotals="1" fieldPosition="0">
        <references count="1">
          <reference field="0" count="1">
            <x v="16"/>
          </reference>
        </references>
      </pivotArea>
    </format>
    <format dxfId="695">
      <pivotArea collapsedLevelsAreSubtotals="1" fieldPosition="0">
        <references count="1">
          <reference field="0" count="1">
            <x v="17"/>
          </reference>
        </references>
      </pivotArea>
    </format>
    <format dxfId="694">
      <pivotArea collapsedLevelsAreSubtotals="1" fieldPosition="0">
        <references count="1">
          <reference field="0" count="1">
            <x v="18"/>
          </reference>
        </references>
      </pivotArea>
    </format>
    <format dxfId="693">
      <pivotArea collapsedLevelsAreSubtotals="1" fieldPosition="0">
        <references count="1">
          <reference field="0" count="1">
            <x v="19"/>
          </reference>
        </references>
      </pivotArea>
    </format>
    <format dxfId="692">
      <pivotArea collapsedLevelsAreSubtotals="1" fieldPosition="0">
        <references count="1">
          <reference field="0" count="1">
            <x v="20"/>
          </reference>
        </references>
      </pivotArea>
    </format>
    <format dxfId="691">
      <pivotArea collapsedLevelsAreSubtotals="1" fieldPosition="0">
        <references count="1">
          <reference field="0" count="1">
            <x v="21"/>
          </reference>
        </references>
      </pivotArea>
    </format>
    <format dxfId="690">
      <pivotArea collapsedLevelsAreSubtotals="1" fieldPosition="0">
        <references count="1">
          <reference field="0" count="1">
            <x v="22"/>
          </reference>
        </references>
      </pivotArea>
    </format>
    <format dxfId="689">
      <pivotArea collapsedLevelsAreSubtotals="1" fieldPosition="0">
        <references count="1">
          <reference field="0" count="1">
            <x v="23"/>
          </reference>
        </references>
      </pivotArea>
    </format>
    <format dxfId="688">
      <pivotArea collapsedLevelsAreSubtotals="1" fieldPosition="0">
        <references count="1">
          <reference field="0" count="1">
            <x v="24"/>
          </reference>
        </references>
      </pivotArea>
    </format>
    <format dxfId="687">
      <pivotArea collapsedLevelsAreSubtotals="1" fieldPosition="0">
        <references count="1">
          <reference field="0" count="1">
            <x v="25"/>
          </reference>
        </references>
      </pivotArea>
    </format>
    <format dxfId="686">
      <pivotArea collapsedLevelsAreSubtotals="1" fieldPosition="0">
        <references count="1">
          <reference field="0" count="1">
            <x v="26"/>
          </reference>
        </references>
      </pivotArea>
    </format>
    <format dxfId="685">
      <pivotArea collapsedLevelsAreSubtotals="1" fieldPosition="0">
        <references count="1">
          <reference field="0" count="1">
            <x v="27"/>
          </reference>
        </references>
      </pivotArea>
    </format>
    <format dxfId="684">
      <pivotArea collapsedLevelsAreSubtotals="1" fieldPosition="0">
        <references count="1">
          <reference field="0" count="1">
            <x v="28"/>
          </reference>
        </references>
      </pivotArea>
    </format>
    <format dxfId="683">
      <pivotArea collapsedLevelsAreSubtotals="1" fieldPosition="0">
        <references count="1">
          <reference field="0" count="1">
            <x v="29"/>
          </reference>
        </references>
      </pivotArea>
    </format>
    <format dxfId="682">
      <pivotArea collapsedLevelsAreSubtotals="1" fieldPosition="0">
        <references count="1">
          <reference field="0" count="1">
            <x v="30"/>
          </reference>
        </references>
      </pivotArea>
    </format>
    <format dxfId="681">
      <pivotArea collapsedLevelsAreSubtotals="1" fieldPosition="0">
        <references count="1">
          <reference field="0" count="1">
            <x v="31"/>
          </reference>
        </references>
      </pivotArea>
    </format>
    <format dxfId="680">
      <pivotArea collapsedLevelsAreSubtotals="1" fieldPosition="0">
        <references count="1">
          <reference field="0" count="1">
            <x v="32"/>
          </reference>
        </references>
      </pivotArea>
    </format>
    <format dxfId="679">
      <pivotArea collapsedLevelsAreSubtotals="1" fieldPosition="0">
        <references count="1">
          <reference field="0" count="1">
            <x v="33"/>
          </reference>
        </references>
      </pivotArea>
    </format>
    <format dxfId="678">
      <pivotArea collapsedLevelsAreSubtotals="1" fieldPosition="0">
        <references count="1">
          <reference field="0" count="1">
            <x v="34"/>
          </reference>
        </references>
      </pivotArea>
    </format>
    <format dxfId="677">
      <pivotArea collapsedLevelsAreSubtotals="1" fieldPosition="0">
        <references count="1">
          <reference field="0" count="1">
            <x v="35"/>
          </reference>
        </references>
      </pivotArea>
    </format>
    <format dxfId="676">
      <pivotArea collapsedLevelsAreSubtotals="1" fieldPosition="0">
        <references count="1">
          <reference field="0" count="1">
            <x v="36"/>
          </reference>
        </references>
      </pivotArea>
    </format>
    <format dxfId="675">
      <pivotArea collapsedLevelsAreSubtotals="1" fieldPosition="0">
        <references count="1">
          <reference field="0" count="1">
            <x v="37"/>
          </reference>
        </references>
      </pivotArea>
    </format>
    <format dxfId="674">
      <pivotArea collapsedLevelsAreSubtotals="1" fieldPosition="0">
        <references count="1">
          <reference field="0" count="1">
            <x v="38"/>
          </reference>
        </references>
      </pivotArea>
    </format>
    <format dxfId="673">
      <pivotArea collapsedLevelsAreSubtotals="1" fieldPosition="0">
        <references count="1">
          <reference field="0" count="1">
            <x v="39"/>
          </reference>
        </references>
      </pivotArea>
    </format>
    <format dxfId="672">
      <pivotArea collapsedLevelsAreSubtotals="1" fieldPosition="0">
        <references count="1">
          <reference field="0" count="1">
            <x v="40"/>
          </reference>
        </references>
      </pivotArea>
    </format>
    <format dxfId="671">
      <pivotArea collapsedLevelsAreSubtotals="1" fieldPosition="0">
        <references count="1">
          <reference field="0" count="1">
            <x v="41"/>
          </reference>
        </references>
      </pivotArea>
    </format>
    <format dxfId="670">
      <pivotArea collapsedLevelsAreSubtotals="1" fieldPosition="0">
        <references count="1">
          <reference field="0" count="1">
            <x v="42"/>
          </reference>
        </references>
      </pivotArea>
    </format>
    <format dxfId="669">
      <pivotArea collapsedLevelsAreSubtotals="1" fieldPosition="0">
        <references count="1">
          <reference field="0" count="1">
            <x v="43"/>
          </reference>
        </references>
      </pivotArea>
    </format>
    <format dxfId="668">
      <pivotArea collapsedLevelsAreSubtotals="1" fieldPosition="0">
        <references count="1">
          <reference field="0" count="1">
            <x v="44"/>
          </reference>
        </references>
      </pivotArea>
    </format>
    <format dxfId="667">
      <pivotArea collapsedLevelsAreSubtotals="1" fieldPosition="0">
        <references count="1">
          <reference field="0" count="1">
            <x v="45"/>
          </reference>
        </references>
      </pivotArea>
    </format>
    <format dxfId="666">
      <pivotArea collapsedLevelsAreSubtotals="1" fieldPosition="0">
        <references count="1">
          <reference field="0" count="1">
            <x v="46"/>
          </reference>
        </references>
      </pivotArea>
    </format>
    <format dxfId="665">
      <pivotArea collapsedLevelsAreSubtotals="1" fieldPosition="0">
        <references count="1">
          <reference field="0" count="1">
            <x v="47"/>
          </reference>
        </references>
      </pivotArea>
    </format>
    <format dxfId="664">
      <pivotArea collapsedLevelsAreSubtotals="1" fieldPosition="0">
        <references count="1">
          <reference field="0" count="1">
            <x v="48"/>
          </reference>
        </references>
      </pivotArea>
    </format>
    <format dxfId="663">
      <pivotArea collapsedLevelsAreSubtotals="1" fieldPosition="0">
        <references count="1">
          <reference field="0" count="1">
            <x v="49"/>
          </reference>
        </references>
      </pivotArea>
    </format>
    <format dxfId="662">
      <pivotArea collapsedLevelsAreSubtotals="1" fieldPosition="0">
        <references count="1">
          <reference field="0" count="1">
            <x v="50"/>
          </reference>
        </references>
      </pivotArea>
    </format>
    <format dxfId="661">
      <pivotArea collapsedLevelsAreSubtotals="1" fieldPosition="0">
        <references count="1">
          <reference field="0" count="1">
            <x v="51"/>
          </reference>
        </references>
      </pivotArea>
    </format>
    <format dxfId="660">
      <pivotArea collapsedLevelsAreSubtotals="1" fieldPosition="0">
        <references count="1">
          <reference field="0" count="1">
            <x v="52"/>
          </reference>
        </references>
      </pivotArea>
    </format>
    <format dxfId="659">
      <pivotArea collapsedLevelsAreSubtotals="1" fieldPosition="0">
        <references count="1">
          <reference field="0" count="1">
            <x v="53"/>
          </reference>
        </references>
      </pivotArea>
    </format>
    <format dxfId="658">
      <pivotArea collapsedLevelsAreSubtotals="1" fieldPosition="0">
        <references count="1">
          <reference field="0" count="1">
            <x v="54"/>
          </reference>
        </references>
      </pivotArea>
    </format>
    <format dxfId="657">
      <pivotArea collapsedLevelsAreSubtotals="1" fieldPosition="0">
        <references count="1">
          <reference field="0" count="1">
            <x v="55"/>
          </reference>
        </references>
      </pivotArea>
    </format>
    <format dxfId="656">
      <pivotArea collapsedLevelsAreSubtotals="1" fieldPosition="0">
        <references count="1">
          <reference field="0" count="1">
            <x v="56"/>
          </reference>
        </references>
      </pivotArea>
    </format>
    <format dxfId="655">
      <pivotArea collapsedLevelsAreSubtotals="1" fieldPosition="0">
        <references count="1">
          <reference field="0" count="1">
            <x v="57"/>
          </reference>
        </references>
      </pivotArea>
    </format>
    <format dxfId="654">
      <pivotArea collapsedLevelsAreSubtotals="1" fieldPosition="0">
        <references count="1">
          <reference field="0" count="1">
            <x v="58"/>
          </reference>
        </references>
      </pivotArea>
    </format>
    <format dxfId="653">
      <pivotArea collapsedLevelsAreSubtotals="1" fieldPosition="0">
        <references count="1">
          <reference field="0" count="1">
            <x v="59"/>
          </reference>
        </references>
      </pivotArea>
    </format>
    <format dxfId="652">
      <pivotArea collapsedLevelsAreSubtotals="1" fieldPosition="0">
        <references count="1">
          <reference field="0" count="1">
            <x v="60"/>
          </reference>
        </references>
      </pivotArea>
    </format>
    <format dxfId="651">
      <pivotArea collapsedLevelsAreSubtotals="1" fieldPosition="0">
        <references count="1">
          <reference field="0" count="1">
            <x v="61"/>
          </reference>
        </references>
      </pivotArea>
    </format>
    <format dxfId="650">
      <pivotArea collapsedLevelsAreSubtotals="1" fieldPosition="0">
        <references count="1">
          <reference field="0" count="1">
            <x v="62"/>
          </reference>
        </references>
      </pivotArea>
    </format>
    <format dxfId="649">
      <pivotArea collapsedLevelsAreSubtotals="1" fieldPosition="0">
        <references count="1">
          <reference field="0" count="1">
            <x v="63"/>
          </reference>
        </references>
      </pivotArea>
    </format>
    <format dxfId="648">
      <pivotArea collapsedLevelsAreSubtotals="1" fieldPosition="0">
        <references count="1">
          <reference field="0" count="1">
            <x v="64"/>
          </reference>
        </references>
      </pivotArea>
    </format>
    <format dxfId="647">
      <pivotArea collapsedLevelsAreSubtotals="1" fieldPosition="0">
        <references count="1">
          <reference field="0" count="1">
            <x v="65"/>
          </reference>
        </references>
      </pivotArea>
    </format>
    <format dxfId="646">
      <pivotArea collapsedLevelsAreSubtotals="1" fieldPosition="0">
        <references count="1">
          <reference field="0" count="1">
            <x v="66"/>
          </reference>
        </references>
      </pivotArea>
    </format>
    <format dxfId="645">
      <pivotArea collapsedLevelsAreSubtotals="1" fieldPosition="0">
        <references count="1">
          <reference field="0" count="1">
            <x v="67"/>
          </reference>
        </references>
      </pivotArea>
    </format>
    <format dxfId="644">
      <pivotArea collapsedLevelsAreSubtotals="1" fieldPosition="0">
        <references count="1">
          <reference field="0" count="1">
            <x v="68"/>
          </reference>
        </references>
      </pivotArea>
    </format>
    <format dxfId="643">
      <pivotArea collapsedLevelsAreSubtotals="1" fieldPosition="0">
        <references count="1">
          <reference field="0" count="1">
            <x v="69"/>
          </reference>
        </references>
      </pivotArea>
    </format>
    <format dxfId="642">
      <pivotArea collapsedLevelsAreSubtotals="1" fieldPosition="0">
        <references count="1">
          <reference field="0" count="1">
            <x v="70"/>
          </reference>
        </references>
      </pivotArea>
    </format>
    <format dxfId="641">
      <pivotArea collapsedLevelsAreSubtotals="1" fieldPosition="0">
        <references count="1">
          <reference field="0" count="1">
            <x v="71"/>
          </reference>
        </references>
      </pivotArea>
    </format>
    <format dxfId="640">
      <pivotArea collapsedLevelsAreSubtotals="1" fieldPosition="0">
        <references count="1">
          <reference field="0" count="1">
            <x v="72"/>
          </reference>
        </references>
      </pivotArea>
    </format>
    <format dxfId="639">
      <pivotArea collapsedLevelsAreSubtotals="1" fieldPosition="0">
        <references count="1">
          <reference field="0" count="1">
            <x v="73"/>
          </reference>
        </references>
      </pivotArea>
    </format>
    <format dxfId="638">
      <pivotArea collapsedLevelsAreSubtotals="1" fieldPosition="0">
        <references count="1">
          <reference field="0" count="1">
            <x v="74"/>
          </reference>
        </references>
      </pivotArea>
    </format>
    <format dxfId="637">
      <pivotArea collapsedLevelsAreSubtotals="1" fieldPosition="0">
        <references count="1">
          <reference field="0" count="1">
            <x v="75"/>
          </reference>
        </references>
      </pivotArea>
    </format>
    <format dxfId="636">
      <pivotArea collapsedLevelsAreSubtotals="1" fieldPosition="0">
        <references count="1">
          <reference field="0" count="1">
            <x v="76"/>
          </reference>
        </references>
      </pivotArea>
    </format>
    <format dxfId="635">
      <pivotArea collapsedLevelsAreSubtotals="1" fieldPosition="0">
        <references count="1">
          <reference field="0" count="1">
            <x v="77"/>
          </reference>
        </references>
      </pivotArea>
    </format>
    <format dxfId="634">
      <pivotArea collapsedLevelsAreSubtotals="1" fieldPosition="0">
        <references count="1">
          <reference field="0" count="1">
            <x v="78"/>
          </reference>
        </references>
      </pivotArea>
    </format>
    <format dxfId="633">
      <pivotArea collapsedLevelsAreSubtotals="1" fieldPosition="0">
        <references count="1">
          <reference field="0" count="1">
            <x v="79"/>
          </reference>
        </references>
      </pivotArea>
    </format>
    <format dxfId="632">
      <pivotArea collapsedLevelsAreSubtotals="1" fieldPosition="0">
        <references count="1">
          <reference field="0" count="1">
            <x v="80"/>
          </reference>
        </references>
      </pivotArea>
    </format>
    <format dxfId="631">
      <pivotArea collapsedLevelsAreSubtotals="1" fieldPosition="0">
        <references count="1">
          <reference field="0" count="1">
            <x v="81"/>
          </reference>
        </references>
      </pivotArea>
    </format>
    <format dxfId="630">
      <pivotArea collapsedLevelsAreSubtotals="1" fieldPosition="0">
        <references count="1">
          <reference field="0" count="1">
            <x v="82"/>
          </reference>
        </references>
      </pivotArea>
    </format>
    <format dxfId="629">
      <pivotArea collapsedLevelsAreSubtotals="1" fieldPosition="0">
        <references count="1">
          <reference field="0" count="1">
            <x v="83"/>
          </reference>
        </references>
      </pivotArea>
    </format>
    <format dxfId="628">
      <pivotArea collapsedLevelsAreSubtotals="1" fieldPosition="0">
        <references count="1">
          <reference field="0" count="1">
            <x v="84"/>
          </reference>
        </references>
      </pivotArea>
    </format>
    <format dxfId="627">
      <pivotArea collapsedLevelsAreSubtotals="1" fieldPosition="0">
        <references count="1">
          <reference field="0" count="1">
            <x v="85"/>
          </reference>
        </references>
      </pivotArea>
    </format>
    <format dxfId="626">
      <pivotArea collapsedLevelsAreSubtotals="1" fieldPosition="0">
        <references count="1">
          <reference field="0" count="1">
            <x v="86"/>
          </reference>
        </references>
      </pivotArea>
    </format>
    <format dxfId="625">
      <pivotArea collapsedLevelsAreSubtotals="1" fieldPosition="0">
        <references count="1">
          <reference field="0" count="1">
            <x v="87"/>
          </reference>
        </references>
      </pivotArea>
    </format>
    <format dxfId="624">
      <pivotArea collapsedLevelsAreSubtotals="1" fieldPosition="0">
        <references count="1">
          <reference field="0" count="1">
            <x v="88"/>
          </reference>
        </references>
      </pivotArea>
    </format>
    <format dxfId="623">
      <pivotArea collapsedLevelsAreSubtotals="1" fieldPosition="0">
        <references count="1">
          <reference field="0" count="1">
            <x v="89"/>
          </reference>
        </references>
      </pivotArea>
    </format>
    <format dxfId="622">
      <pivotArea collapsedLevelsAreSubtotals="1" fieldPosition="0">
        <references count="1">
          <reference field="0" count="1">
            <x v="90"/>
          </reference>
        </references>
      </pivotArea>
    </format>
    <format dxfId="621">
      <pivotArea collapsedLevelsAreSubtotals="1" fieldPosition="0">
        <references count="1">
          <reference field="0" count="1">
            <x v="91"/>
          </reference>
        </references>
      </pivotArea>
    </format>
    <format dxfId="620">
      <pivotArea collapsedLevelsAreSubtotals="1" fieldPosition="0">
        <references count="1">
          <reference field="0" count="1">
            <x v="92"/>
          </reference>
        </references>
      </pivotArea>
    </format>
    <format dxfId="619">
      <pivotArea collapsedLevelsAreSubtotals="1" fieldPosition="0">
        <references count="1">
          <reference field="0" count="1">
            <x v="93"/>
          </reference>
        </references>
      </pivotArea>
    </format>
    <format dxfId="618">
      <pivotArea collapsedLevelsAreSubtotals="1" fieldPosition="0">
        <references count="1">
          <reference field="0" count="1">
            <x v="94"/>
          </reference>
        </references>
      </pivotArea>
    </format>
    <format dxfId="617">
      <pivotArea collapsedLevelsAreSubtotals="1" fieldPosition="0">
        <references count="1">
          <reference field="0" count="1">
            <x v="95"/>
          </reference>
        </references>
      </pivotArea>
    </format>
    <format dxfId="616">
      <pivotArea collapsedLevelsAreSubtotals="1" fieldPosition="0">
        <references count="1">
          <reference field="0" count="1">
            <x v="96"/>
          </reference>
        </references>
      </pivotArea>
    </format>
    <format dxfId="615">
      <pivotArea collapsedLevelsAreSubtotals="1" fieldPosition="0">
        <references count="1">
          <reference field="0" count="1">
            <x v="97"/>
          </reference>
        </references>
      </pivotArea>
    </format>
    <format dxfId="614">
      <pivotArea collapsedLevelsAreSubtotals="1" fieldPosition="0">
        <references count="1">
          <reference field="0" count="1">
            <x v="98"/>
          </reference>
        </references>
      </pivotArea>
    </format>
    <format dxfId="613">
      <pivotArea collapsedLevelsAreSubtotals="1" fieldPosition="0">
        <references count="1">
          <reference field="0" count="1">
            <x v="99"/>
          </reference>
        </references>
      </pivotArea>
    </format>
    <format dxfId="612">
      <pivotArea collapsedLevelsAreSubtotals="1" fieldPosition="0">
        <references count="1">
          <reference field="0" count="1">
            <x v="100"/>
          </reference>
        </references>
      </pivotArea>
    </format>
    <format dxfId="611">
      <pivotArea collapsedLevelsAreSubtotals="1" fieldPosition="0">
        <references count="1">
          <reference field="0" count="1">
            <x v="101"/>
          </reference>
        </references>
      </pivotArea>
    </format>
    <format dxfId="610">
      <pivotArea collapsedLevelsAreSubtotals="1" fieldPosition="0">
        <references count="1">
          <reference field="0" count="1">
            <x v="102"/>
          </reference>
        </references>
      </pivotArea>
    </format>
    <format dxfId="609">
      <pivotArea collapsedLevelsAreSubtotals="1" fieldPosition="0">
        <references count="1">
          <reference field="0" count="1">
            <x v="103"/>
          </reference>
        </references>
      </pivotArea>
    </format>
    <format dxfId="608">
      <pivotArea collapsedLevelsAreSubtotals="1" fieldPosition="0">
        <references count="1">
          <reference field="0" count="1">
            <x v="104"/>
          </reference>
        </references>
      </pivotArea>
    </format>
    <format dxfId="607">
      <pivotArea collapsedLevelsAreSubtotals="1" fieldPosition="0">
        <references count="1">
          <reference field="0" count="1">
            <x v="105"/>
          </reference>
        </references>
      </pivotArea>
    </format>
    <format dxfId="606">
      <pivotArea collapsedLevelsAreSubtotals="1" fieldPosition="0">
        <references count="1">
          <reference field="0" count="1">
            <x v="106"/>
          </reference>
        </references>
      </pivotArea>
    </format>
    <format dxfId="605">
      <pivotArea collapsedLevelsAreSubtotals="1" fieldPosition="0">
        <references count="1">
          <reference field="0" count="1">
            <x v="107"/>
          </reference>
        </references>
      </pivotArea>
    </format>
    <format dxfId="604">
      <pivotArea collapsedLevelsAreSubtotals="1" fieldPosition="0">
        <references count="1">
          <reference field="0" count="1">
            <x v="108"/>
          </reference>
        </references>
      </pivotArea>
    </format>
    <format dxfId="603">
      <pivotArea collapsedLevelsAreSubtotals="1" fieldPosition="0">
        <references count="1">
          <reference field="0" count="1">
            <x v="109"/>
          </reference>
        </references>
      </pivotArea>
    </format>
    <format dxfId="602">
      <pivotArea collapsedLevelsAreSubtotals="1" fieldPosition="0">
        <references count="1">
          <reference field="0" count="1">
            <x v="110"/>
          </reference>
        </references>
      </pivotArea>
    </format>
    <format dxfId="601">
      <pivotArea collapsedLevelsAreSubtotals="1" fieldPosition="0">
        <references count="1">
          <reference field="0" count="1">
            <x v="111"/>
          </reference>
        </references>
      </pivotArea>
    </format>
    <format dxfId="600">
      <pivotArea collapsedLevelsAreSubtotals="1" fieldPosition="0">
        <references count="1">
          <reference field="0" count="1">
            <x v="112"/>
          </reference>
        </references>
      </pivotArea>
    </format>
    <format dxfId="599">
      <pivotArea collapsedLevelsAreSubtotals="1" fieldPosition="0">
        <references count="1">
          <reference field="0" count="1">
            <x v="113"/>
          </reference>
        </references>
      </pivotArea>
    </format>
    <format dxfId="598">
      <pivotArea collapsedLevelsAreSubtotals="1" fieldPosition="0">
        <references count="1">
          <reference field="0" count="1">
            <x v="114"/>
          </reference>
        </references>
      </pivotArea>
    </format>
    <format dxfId="597">
      <pivotArea collapsedLevelsAreSubtotals="1" fieldPosition="0">
        <references count="1">
          <reference field="0" count="1">
            <x v="115"/>
          </reference>
        </references>
      </pivotArea>
    </format>
    <format dxfId="596">
      <pivotArea collapsedLevelsAreSubtotals="1" fieldPosition="0">
        <references count="1">
          <reference field="0" count="1">
            <x v="116"/>
          </reference>
        </references>
      </pivotArea>
    </format>
    <format dxfId="595">
      <pivotArea collapsedLevelsAreSubtotals="1" fieldPosition="0">
        <references count="1">
          <reference field="0" count="1">
            <x v="117"/>
          </reference>
        </references>
      </pivotArea>
    </format>
    <format dxfId="594">
      <pivotArea collapsedLevelsAreSubtotals="1" fieldPosition="0">
        <references count="1">
          <reference field="0" count="1">
            <x v="118"/>
          </reference>
        </references>
      </pivotArea>
    </format>
    <format dxfId="593">
      <pivotArea collapsedLevelsAreSubtotals="1" fieldPosition="0">
        <references count="1">
          <reference field="0" count="1">
            <x v="119"/>
          </reference>
        </references>
      </pivotArea>
    </format>
    <format dxfId="592">
      <pivotArea collapsedLevelsAreSubtotals="1" fieldPosition="0">
        <references count="1">
          <reference field="0" count="1">
            <x v="120"/>
          </reference>
        </references>
      </pivotArea>
    </format>
    <format dxfId="591">
      <pivotArea collapsedLevelsAreSubtotals="1" fieldPosition="0">
        <references count="1">
          <reference field="0" count="1">
            <x v="121"/>
          </reference>
        </references>
      </pivotArea>
    </format>
    <format dxfId="590">
      <pivotArea collapsedLevelsAreSubtotals="1" fieldPosition="0">
        <references count="1">
          <reference field="0" count="1">
            <x v="122"/>
          </reference>
        </references>
      </pivotArea>
    </format>
    <format dxfId="589">
      <pivotArea collapsedLevelsAreSubtotals="1" fieldPosition="0">
        <references count="1">
          <reference field="0" count="1">
            <x v="123"/>
          </reference>
        </references>
      </pivotArea>
    </format>
    <format dxfId="588">
      <pivotArea collapsedLevelsAreSubtotals="1" fieldPosition="0">
        <references count="1">
          <reference field="0" count="1">
            <x v="124"/>
          </reference>
        </references>
      </pivotArea>
    </format>
    <format dxfId="587">
      <pivotArea collapsedLevelsAreSubtotals="1" fieldPosition="0">
        <references count="1">
          <reference field="0" count="1">
            <x v="125"/>
          </reference>
        </references>
      </pivotArea>
    </format>
    <format dxfId="586">
      <pivotArea collapsedLevelsAreSubtotals="1" fieldPosition="0">
        <references count="1">
          <reference field="0" count="1">
            <x v="126"/>
          </reference>
        </references>
      </pivotArea>
    </format>
    <format dxfId="585">
      <pivotArea collapsedLevelsAreSubtotals="1" fieldPosition="0">
        <references count="1">
          <reference field="0" count="1">
            <x v="127"/>
          </reference>
        </references>
      </pivotArea>
    </format>
    <format dxfId="584">
      <pivotArea collapsedLevelsAreSubtotals="1" fieldPosition="0">
        <references count="1">
          <reference field="0" count="1">
            <x v="128"/>
          </reference>
        </references>
      </pivotArea>
    </format>
    <format dxfId="583">
      <pivotArea collapsedLevelsAreSubtotals="1" fieldPosition="0">
        <references count="1">
          <reference field="0" count="1">
            <x v="129"/>
          </reference>
        </references>
      </pivotArea>
    </format>
    <format dxfId="582">
      <pivotArea collapsedLevelsAreSubtotals="1" fieldPosition="0">
        <references count="1">
          <reference field="0" count="1">
            <x v="130"/>
          </reference>
        </references>
      </pivotArea>
    </format>
    <format dxfId="581">
      <pivotArea collapsedLevelsAreSubtotals="1" fieldPosition="0">
        <references count="1">
          <reference field="0" count="1">
            <x v="131"/>
          </reference>
        </references>
      </pivotArea>
    </format>
    <format dxfId="580">
      <pivotArea collapsedLevelsAreSubtotals="1" fieldPosition="0">
        <references count="1">
          <reference field="0" count="1">
            <x v="132"/>
          </reference>
        </references>
      </pivotArea>
    </format>
    <format dxfId="579">
      <pivotArea collapsedLevelsAreSubtotals="1" fieldPosition="0">
        <references count="1">
          <reference field="0" count="1">
            <x v="133"/>
          </reference>
        </references>
      </pivotArea>
    </format>
    <format dxfId="578">
      <pivotArea collapsedLevelsAreSubtotals="1" fieldPosition="0">
        <references count="1">
          <reference field="0" count="1">
            <x v="134"/>
          </reference>
        </references>
      </pivotArea>
    </format>
    <format dxfId="577">
      <pivotArea collapsedLevelsAreSubtotals="1" fieldPosition="0">
        <references count="1">
          <reference field="0" count="1">
            <x v="135"/>
          </reference>
        </references>
      </pivotArea>
    </format>
    <format dxfId="576">
      <pivotArea collapsedLevelsAreSubtotals="1" fieldPosition="0">
        <references count="1">
          <reference field="0" count="1">
            <x v="0"/>
          </reference>
        </references>
      </pivotArea>
    </format>
    <format dxfId="575">
      <pivotArea collapsedLevelsAreSubtotals="1" fieldPosition="0">
        <references count="1">
          <reference field="0" count="1">
            <x v="1"/>
          </reference>
        </references>
      </pivotArea>
    </format>
    <format dxfId="574">
      <pivotArea collapsedLevelsAreSubtotals="1" fieldPosition="0">
        <references count="1">
          <reference field="0" count="1">
            <x v="2"/>
          </reference>
        </references>
      </pivotArea>
    </format>
    <format dxfId="573">
      <pivotArea collapsedLevelsAreSubtotals="1" fieldPosition="0">
        <references count="1">
          <reference field="0" count="1">
            <x v="3"/>
          </reference>
        </references>
      </pivotArea>
    </format>
    <format dxfId="572">
      <pivotArea collapsedLevelsAreSubtotals="1" fieldPosition="0">
        <references count="1">
          <reference field="0" count="1">
            <x v="4"/>
          </reference>
        </references>
      </pivotArea>
    </format>
    <format dxfId="571">
      <pivotArea collapsedLevelsAreSubtotals="1" fieldPosition="0">
        <references count="1">
          <reference field="0" count="1">
            <x v="5"/>
          </reference>
        </references>
      </pivotArea>
    </format>
    <format dxfId="570">
      <pivotArea collapsedLevelsAreSubtotals="1" fieldPosition="0">
        <references count="1">
          <reference field="0" count="1">
            <x v="6"/>
          </reference>
        </references>
      </pivotArea>
    </format>
    <format dxfId="569">
      <pivotArea collapsedLevelsAreSubtotals="1" fieldPosition="0">
        <references count="1">
          <reference field="0" count="1">
            <x v="7"/>
          </reference>
        </references>
      </pivotArea>
    </format>
    <format dxfId="568">
      <pivotArea collapsedLevelsAreSubtotals="1" fieldPosition="0">
        <references count="1">
          <reference field="0" count="1">
            <x v="8"/>
          </reference>
        </references>
      </pivotArea>
    </format>
    <format dxfId="567">
      <pivotArea collapsedLevelsAreSubtotals="1" fieldPosition="0">
        <references count="1">
          <reference field="0" count="1">
            <x v="9"/>
          </reference>
        </references>
      </pivotArea>
    </format>
    <format dxfId="566">
      <pivotArea collapsedLevelsAreSubtotals="1" fieldPosition="0">
        <references count="1">
          <reference field="0" count="1">
            <x v="10"/>
          </reference>
        </references>
      </pivotArea>
    </format>
    <format dxfId="565">
      <pivotArea collapsedLevelsAreSubtotals="1" fieldPosition="0">
        <references count="1">
          <reference field="0" count="1">
            <x v="11"/>
          </reference>
        </references>
      </pivotArea>
    </format>
    <format dxfId="564">
      <pivotArea collapsedLevelsAreSubtotals="1" fieldPosition="0">
        <references count="1">
          <reference field="0" count="1">
            <x v="12"/>
          </reference>
        </references>
      </pivotArea>
    </format>
    <format dxfId="563">
      <pivotArea collapsedLevelsAreSubtotals="1" fieldPosition="0">
        <references count="1">
          <reference field="0" count="1">
            <x v="13"/>
          </reference>
        </references>
      </pivotArea>
    </format>
    <format dxfId="562">
      <pivotArea collapsedLevelsAreSubtotals="1" fieldPosition="0">
        <references count="1">
          <reference field="0" count="1">
            <x v="14"/>
          </reference>
        </references>
      </pivotArea>
    </format>
    <format dxfId="561">
      <pivotArea collapsedLevelsAreSubtotals="1" fieldPosition="0">
        <references count="1">
          <reference field="0" count="1">
            <x v="15"/>
          </reference>
        </references>
      </pivotArea>
    </format>
    <format dxfId="560">
      <pivotArea collapsedLevelsAreSubtotals="1" fieldPosition="0">
        <references count="1">
          <reference field="0" count="1">
            <x v="16"/>
          </reference>
        </references>
      </pivotArea>
    </format>
    <format dxfId="559">
      <pivotArea collapsedLevelsAreSubtotals="1" fieldPosition="0">
        <references count="1">
          <reference field="0" count="1">
            <x v="17"/>
          </reference>
        </references>
      </pivotArea>
    </format>
    <format dxfId="558">
      <pivotArea collapsedLevelsAreSubtotals="1" fieldPosition="0">
        <references count="1">
          <reference field="0" count="1">
            <x v="18"/>
          </reference>
        </references>
      </pivotArea>
    </format>
    <format dxfId="557">
      <pivotArea collapsedLevelsAreSubtotals="1" fieldPosition="0">
        <references count="1">
          <reference field="0" count="1">
            <x v="19"/>
          </reference>
        </references>
      </pivotArea>
    </format>
    <format dxfId="556">
      <pivotArea collapsedLevelsAreSubtotals="1" fieldPosition="0">
        <references count="1">
          <reference field="0" count="1">
            <x v="20"/>
          </reference>
        </references>
      </pivotArea>
    </format>
    <format dxfId="555">
      <pivotArea collapsedLevelsAreSubtotals="1" fieldPosition="0">
        <references count="1">
          <reference field="0" count="1">
            <x v="21"/>
          </reference>
        </references>
      </pivotArea>
    </format>
    <format dxfId="554">
      <pivotArea collapsedLevelsAreSubtotals="1" fieldPosition="0">
        <references count="1">
          <reference field="0" count="1">
            <x v="22"/>
          </reference>
        </references>
      </pivotArea>
    </format>
    <format dxfId="553">
      <pivotArea collapsedLevelsAreSubtotals="1" fieldPosition="0">
        <references count="1">
          <reference field="0" count="1">
            <x v="23"/>
          </reference>
        </references>
      </pivotArea>
    </format>
    <format dxfId="552">
      <pivotArea collapsedLevelsAreSubtotals="1" fieldPosition="0">
        <references count="1">
          <reference field="0" count="1">
            <x v="24"/>
          </reference>
        </references>
      </pivotArea>
    </format>
    <format dxfId="551">
      <pivotArea collapsedLevelsAreSubtotals="1" fieldPosition="0">
        <references count="1">
          <reference field="0" count="1">
            <x v="25"/>
          </reference>
        </references>
      </pivotArea>
    </format>
    <format dxfId="550">
      <pivotArea collapsedLevelsAreSubtotals="1" fieldPosition="0">
        <references count="1">
          <reference field="0" count="1">
            <x v="26"/>
          </reference>
        </references>
      </pivotArea>
    </format>
    <format dxfId="549">
      <pivotArea collapsedLevelsAreSubtotals="1" fieldPosition="0">
        <references count="1">
          <reference field="0" count="1">
            <x v="27"/>
          </reference>
        </references>
      </pivotArea>
    </format>
    <format dxfId="548">
      <pivotArea collapsedLevelsAreSubtotals="1" fieldPosition="0">
        <references count="1">
          <reference field="0" count="1">
            <x v="28"/>
          </reference>
        </references>
      </pivotArea>
    </format>
    <format dxfId="547">
      <pivotArea collapsedLevelsAreSubtotals="1" fieldPosition="0">
        <references count="1">
          <reference field="0" count="1">
            <x v="29"/>
          </reference>
        </references>
      </pivotArea>
    </format>
    <format dxfId="546">
      <pivotArea collapsedLevelsAreSubtotals="1" fieldPosition="0">
        <references count="1">
          <reference field="0" count="1">
            <x v="30"/>
          </reference>
        </references>
      </pivotArea>
    </format>
    <format dxfId="545">
      <pivotArea collapsedLevelsAreSubtotals="1" fieldPosition="0">
        <references count="1">
          <reference field="0" count="1">
            <x v="31"/>
          </reference>
        </references>
      </pivotArea>
    </format>
    <format dxfId="544">
      <pivotArea collapsedLevelsAreSubtotals="1" fieldPosition="0">
        <references count="1">
          <reference field="0" count="1">
            <x v="32"/>
          </reference>
        </references>
      </pivotArea>
    </format>
    <format dxfId="543">
      <pivotArea collapsedLevelsAreSubtotals="1" fieldPosition="0">
        <references count="1">
          <reference field="0" count="1">
            <x v="33"/>
          </reference>
        </references>
      </pivotArea>
    </format>
    <format dxfId="542">
      <pivotArea collapsedLevelsAreSubtotals="1" fieldPosition="0">
        <references count="1">
          <reference field="0" count="1">
            <x v="34"/>
          </reference>
        </references>
      </pivotArea>
    </format>
    <format dxfId="541">
      <pivotArea collapsedLevelsAreSubtotals="1" fieldPosition="0">
        <references count="1">
          <reference field="0" count="1">
            <x v="35"/>
          </reference>
        </references>
      </pivotArea>
    </format>
    <format dxfId="540">
      <pivotArea collapsedLevelsAreSubtotals="1" fieldPosition="0">
        <references count="1">
          <reference field="0" count="1">
            <x v="36"/>
          </reference>
        </references>
      </pivotArea>
    </format>
    <format dxfId="539">
      <pivotArea collapsedLevelsAreSubtotals="1" fieldPosition="0">
        <references count="1">
          <reference field="0" count="1">
            <x v="37"/>
          </reference>
        </references>
      </pivotArea>
    </format>
    <format dxfId="538">
      <pivotArea collapsedLevelsAreSubtotals="1" fieldPosition="0">
        <references count="1">
          <reference field="0" count="1">
            <x v="38"/>
          </reference>
        </references>
      </pivotArea>
    </format>
    <format dxfId="537">
      <pivotArea collapsedLevelsAreSubtotals="1" fieldPosition="0">
        <references count="1">
          <reference field="0" count="1">
            <x v="39"/>
          </reference>
        </references>
      </pivotArea>
    </format>
    <format dxfId="536">
      <pivotArea collapsedLevelsAreSubtotals="1" fieldPosition="0">
        <references count="1">
          <reference field="0" count="1">
            <x v="40"/>
          </reference>
        </references>
      </pivotArea>
    </format>
    <format dxfId="535">
      <pivotArea collapsedLevelsAreSubtotals="1" fieldPosition="0">
        <references count="1">
          <reference field="0" count="1">
            <x v="41"/>
          </reference>
        </references>
      </pivotArea>
    </format>
    <format dxfId="534">
      <pivotArea collapsedLevelsAreSubtotals="1" fieldPosition="0">
        <references count="1">
          <reference field="0" count="1">
            <x v="42"/>
          </reference>
        </references>
      </pivotArea>
    </format>
    <format dxfId="533">
      <pivotArea collapsedLevelsAreSubtotals="1" fieldPosition="0">
        <references count="1">
          <reference field="0" count="1">
            <x v="43"/>
          </reference>
        </references>
      </pivotArea>
    </format>
    <format dxfId="532">
      <pivotArea collapsedLevelsAreSubtotals="1" fieldPosition="0">
        <references count="1">
          <reference field="0" count="1">
            <x v="44"/>
          </reference>
        </references>
      </pivotArea>
    </format>
    <format dxfId="531">
      <pivotArea collapsedLevelsAreSubtotals="1" fieldPosition="0">
        <references count="1">
          <reference field="0" count="1">
            <x v="45"/>
          </reference>
        </references>
      </pivotArea>
    </format>
    <format dxfId="530">
      <pivotArea collapsedLevelsAreSubtotals="1" fieldPosition="0">
        <references count="1">
          <reference field="0" count="1">
            <x v="46"/>
          </reference>
        </references>
      </pivotArea>
    </format>
    <format dxfId="529">
      <pivotArea collapsedLevelsAreSubtotals="1" fieldPosition="0">
        <references count="1">
          <reference field="0" count="1">
            <x v="47"/>
          </reference>
        </references>
      </pivotArea>
    </format>
    <format dxfId="528">
      <pivotArea collapsedLevelsAreSubtotals="1" fieldPosition="0">
        <references count="1">
          <reference field="0" count="1">
            <x v="48"/>
          </reference>
        </references>
      </pivotArea>
    </format>
    <format dxfId="527">
      <pivotArea collapsedLevelsAreSubtotals="1" fieldPosition="0">
        <references count="1">
          <reference field="0" count="1">
            <x v="49"/>
          </reference>
        </references>
      </pivotArea>
    </format>
    <format dxfId="526">
      <pivotArea collapsedLevelsAreSubtotals="1" fieldPosition="0">
        <references count="1">
          <reference field="0" count="1">
            <x v="50"/>
          </reference>
        </references>
      </pivotArea>
    </format>
    <format dxfId="525">
      <pivotArea collapsedLevelsAreSubtotals="1" fieldPosition="0">
        <references count="1">
          <reference field="0" count="1">
            <x v="51"/>
          </reference>
        </references>
      </pivotArea>
    </format>
    <format dxfId="524">
      <pivotArea collapsedLevelsAreSubtotals="1" fieldPosition="0">
        <references count="1">
          <reference field="0" count="1">
            <x v="52"/>
          </reference>
        </references>
      </pivotArea>
    </format>
    <format dxfId="523">
      <pivotArea collapsedLevelsAreSubtotals="1" fieldPosition="0">
        <references count="1">
          <reference field="0" count="1">
            <x v="53"/>
          </reference>
        </references>
      </pivotArea>
    </format>
    <format dxfId="522">
      <pivotArea collapsedLevelsAreSubtotals="1" fieldPosition="0">
        <references count="1">
          <reference field="0" count="1">
            <x v="54"/>
          </reference>
        </references>
      </pivotArea>
    </format>
    <format dxfId="521">
      <pivotArea collapsedLevelsAreSubtotals="1" fieldPosition="0">
        <references count="1">
          <reference field="0" count="1">
            <x v="55"/>
          </reference>
        </references>
      </pivotArea>
    </format>
    <format dxfId="520">
      <pivotArea collapsedLevelsAreSubtotals="1" fieldPosition="0">
        <references count="1">
          <reference field="0" count="1">
            <x v="56"/>
          </reference>
        </references>
      </pivotArea>
    </format>
    <format dxfId="519">
      <pivotArea collapsedLevelsAreSubtotals="1" fieldPosition="0">
        <references count="1">
          <reference field="0" count="1">
            <x v="57"/>
          </reference>
        </references>
      </pivotArea>
    </format>
    <format dxfId="518">
      <pivotArea collapsedLevelsAreSubtotals="1" fieldPosition="0">
        <references count="1">
          <reference field="0" count="1">
            <x v="58"/>
          </reference>
        </references>
      </pivotArea>
    </format>
    <format dxfId="517">
      <pivotArea collapsedLevelsAreSubtotals="1" fieldPosition="0">
        <references count="1">
          <reference field="0" count="1">
            <x v="59"/>
          </reference>
        </references>
      </pivotArea>
    </format>
    <format dxfId="516">
      <pivotArea collapsedLevelsAreSubtotals="1" fieldPosition="0">
        <references count="1">
          <reference field="0" count="1">
            <x v="60"/>
          </reference>
        </references>
      </pivotArea>
    </format>
    <format dxfId="515">
      <pivotArea collapsedLevelsAreSubtotals="1" fieldPosition="0">
        <references count="1">
          <reference field="0" count="1">
            <x v="61"/>
          </reference>
        </references>
      </pivotArea>
    </format>
    <format dxfId="514">
      <pivotArea collapsedLevelsAreSubtotals="1" fieldPosition="0">
        <references count="1">
          <reference field="0" count="1">
            <x v="62"/>
          </reference>
        </references>
      </pivotArea>
    </format>
    <format dxfId="513">
      <pivotArea collapsedLevelsAreSubtotals="1" fieldPosition="0">
        <references count="1">
          <reference field="0" count="1">
            <x v="63"/>
          </reference>
        </references>
      </pivotArea>
    </format>
    <format dxfId="512">
      <pivotArea collapsedLevelsAreSubtotals="1" fieldPosition="0">
        <references count="1">
          <reference field="0" count="1">
            <x v="64"/>
          </reference>
        </references>
      </pivotArea>
    </format>
    <format dxfId="511">
      <pivotArea collapsedLevelsAreSubtotals="1" fieldPosition="0">
        <references count="1">
          <reference field="0" count="1">
            <x v="65"/>
          </reference>
        </references>
      </pivotArea>
    </format>
    <format dxfId="510">
      <pivotArea collapsedLevelsAreSubtotals="1" fieldPosition="0">
        <references count="1">
          <reference field="0" count="1">
            <x v="66"/>
          </reference>
        </references>
      </pivotArea>
    </format>
    <format dxfId="509">
      <pivotArea collapsedLevelsAreSubtotals="1" fieldPosition="0">
        <references count="1">
          <reference field="0" count="1">
            <x v="67"/>
          </reference>
        </references>
      </pivotArea>
    </format>
    <format dxfId="508">
      <pivotArea collapsedLevelsAreSubtotals="1" fieldPosition="0">
        <references count="1">
          <reference field="0" count="1">
            <x v="68"/>
          </reference>
        </references>
      </pivotArea>
    </format>
    <format dxfId="507">
      <pivotArea collapsedLevelsAreSubtotals="1" fieldPosition="0">
        <references count="1">
          <reference field="0" count="1">
            <x v="69"/>
          </reference>
        </references>
      </pivotArea>
    </format>
    <format dxfId="506">
      <pivotArea collapsedLevelsAreSubtotals="1" fieldPosition="0">
        <references count="1">
          <reference field="0" count="1">
            <x v="70"/>
          </reference>
        </references>
      </pivotArea>
    </format>
    <format dxfId="505">
      <pivotArea collapsedLevelsAreSubtotals="1" fieldPosition="0">
        <references count="1">
          <reference field="0" count="1">
            <x v="71"/>
          </reference>
        </references>
      </pivotArea>
    </format>
    <format dxfId="504">
      <pivotArea collapsedLevelsAreSubtotals="1" fieldPosition="0">
        <references count="1">
          <reference field="0" count="1">
            <x v="72"/>
          </reference>
        </references>
      </pivotArea>
    </format>
    <format dxfId="503">
      <pivotArea collapsedLevelsAreSubtotals="1" fieldPosition="0">
        <references count="1">
          <reference field="0" count="1">
            <x v="73"/>
          </reference>
        </references>
      </pivotArea>
    </format>
    <format dxfId="502">
      <pivotArea collapsedLevelsAreSubtotals="1" fieldPosition="0">
        <references count="1">
          <reference field="0" count="1">
            <x v="74"/>
          </reference>
        </references>
      </pivotArea>
    </format>
    <format dxfId="501">
      <pivotArea collapsedLevelsAreSubtotals="1" fieldPosition="0">
        <references count="1">
          <reference field="0" count="1">
            <x v="75"/>
          </reference>
        </references>
      </pivotArea>
    </format>
    <format dxfId="500">
      <pivotArea collapsedLevelsAreSubtotals="1" fieldPosition="0">
        <references count="1">
          <reference field="0" count="1">
            <x v="76"/>
          </reference>
        </references>
      </pivotArea>
    </format>
    <format dxfId="499">
      <pivotArea collapsedLevelsAreSubtotals="1" fieldPosition="0">
        <references count="1">
          <reference field="0" count="1">
            <x v="77"/>
          </reference>
        </references>
      </pivotArea>
    </format>
    <format dxfId="498">
      <pivotArea collapsedLevelsAreSubtotals="1" fieldPosition="0">
        <references count="1">
          <reference field="0" count="1">
            <x v="78"/>
          </reference>
        </references>
      </pivotArea>
    </format>
    <format dxfId="497">
      <pivotArea collapsedLevelsAreSubtotals="1" fieldPosition="0">
        <references count="1">
          <reference field="0" count="1">
            <x v="79"/>
          </reference>
        </references>
      </pivotArea>
    </format>
    <format dxfId="496">
      <pivotArea collapsedLevelsAreSubtotals="1" fieldPosition="0">
        <references count="1">
          <reference field="0" count="1">
            <x v="80"/>
          </reference>
        </references>
      </pivotArea>
    </format>
    <format dxfId="495">
      <pivotArea collapsedLevelsAreSubtotals="1" fieldPosition="0">
        <references count="1">
          <reference field="0" count="1">
            <x v="81"/>
          </reference>
        </references>
      </pivotArea>
    </format>
    <format dxfId="494">
      <pivotArea collapsedLevelsAreSubtotals="1" fieldPosition="0">
        <references count="1">
          <reference field="0" count="1">
            <x v="82"/>
          </reference>
        </references>
      </pivotArea>
    </format>
    <format dxfId="493">
      <pivotArea collapsedLevelsAreSubtotals="1" fieldPosition="0">
        <references count="1">
          <reference field="0" count="1">
            <x v="83"/>
          </reference>
        </references>
      </pivotArea>
    </format>
    <format dxfId="492">
      <pivotArea collapsedLevelsAreSubtotals="1" fieldPosition="0">
        <references count="1">
          <reference field="0" count="1">
            <x v="84"/>
          </reference>
        </references>
      </pivotArea>
    </format>
    <format dxfId="491">
      <pivotArea collapsedLevelsAreSubtotals="1" fieldPosition="0">
        <references count="1">
          <reference field="0" count="1">
            <x v="85"/>
          </reference>
        </references>
      </pivotArea>
    </format>
    <format dxfId="490">
      <pivotArea collapsedLevelsAreSubtotals="1" fieldPosition="0">
        <references count="1">
          <reference field="0" count="1">
            <x v="86"/>
          </reference>
        </references>
      </pivotArea>
    </format>
    <format dxfId="489">
      <pivotArea collapsedLevelsAreSubtotals="1" fieldPosition="0">
        <references count="1">
          <reference field="0" count="1">
            <x v="87"/>
          </reference>
        </references>
      </pivotArea>
    </format>
    <format dxfId="488">
      <pivotArea collapsedLevelsAreSubtotals="1" fieldPosition="0">
        <references count="1">
          <reference field="0" count="1">
            <x v="88"/>
          </reference>
        </references>
      </pivotArea>
    </format>
    <format dxfId="487">
      <pivotArea collapsedLevelsAreSubtotals="1" fieldPosition="0">
        <references count="1">
          <reference field="0" count="1">
            <x v="89"/>
          </reference>
        </references>
      </pivotArea>
    </format>
    <format dxfId="486">
      <pivotArea collapsedLevelsAreSubtotals="1" fieldPosition="0">
        <references count="1">
          <reference field="0" count="1">
            <x v="90"/>
          </reference>
        </references>
      </pivotArea>
    </format>
    <format dxfId="485">
      <pivotArea collapsedLevelsAreSubtotals="1" fieldPosition="0">
        <references count="1">
          <reference field="0" count="1">
            <x v="91"/>
          </reference>
        </references>
      </pivotArea>
    </format>
    <format dxfId="484">
      <pivotArea collapsedLevelsAreSubtotals="1" fieldPosition="0">
        <references count="1">
          <reference field="0" count="1">
            <x v="92"/>
          </reference>
        </references>
      </pivotArea>
    </format>
    <format dxfId="483">
      <pivotArea collapsedLevelsAreSubtotals="1" fieldPosition="0">
        <references count="1">
          <reference field="0" count="1">
            <x v="93"/>
          </reference>
        </references>
      </pivotArea>
    </format>
    <format dxfId="482">
      <pivotArea collapsedLevelsAreSubtotals="1" fieldPosition="0">
        <references count="1">
          <reference field="0" count="1">
            <x v="94"/>
          </reference>
        </references>
      </pivotArea>
    </format>
    <format dxfId="481">
      <pivotArea collapsedLevelsAreSubtotals="1" fieldPosition="0">
        <references count="1">
          <reference field="0" count="1">
            <x v="95"/>
          </reference>
        </references>
      </pivotArea>
    </format>
    <format dxfId="480">
      <pivotArea collapsedLevelsAreSubtotals="1" fieldPosition="0">
        <references count="1">
          <reference field="0" count="1">
            <x v="96"/>
          </reference>
        </references>
      </pivotArea>
    </format>
    <format dxfId="479">
      <pivotArea collapsedLevelsAreSubtotals="1" fieldPosition="0">
        <references count="1">
          <reference field="0" count="1">
            <x v="97"/>
          </reference>
        </references>
      </pivotArea>
    </format>
    <format dxfId="478">
      <pivotArea collapsedLevelsAreSubtotals="1" fieldPosition="0">
        <references count="1">
          <reference field="0" count="1">
            <x v="98"/>
          </reference>
        </references>
      </pivotArea>
    </format>
    <format dxfId="477">
      <pivotArea collapsedLevelsAreSubtotals="1" fieldPosition="0">
        <references count="1">
          <reference field="0" count="1">
            <x v="99"/>
          </reference>
        </references>
      </pivotArea>
    </format>
    <format dxfId="476">
      <pivotArea collapsedLevelsAreSubtotals="1" fieldPosition="0">
        <references count="1">
          <reference field="0" count="1">
            <x v="100"/>
          </reference>
        </references>
      </pivotArea>
    </format>
    <format dxfId="475">
      <pivotArea collapsedLevelsAreSubtotals="1" fieldPosition="0">
        <references count="1">
          <reference field="0" count="1">
            <x v="101"/>
          </reference>
        </references>
      </pivotArea>
    </format>
    <format dxfId="474">
      <pivotArea collapsedLevelsAreSubtotals="1" fieldPosition="0">
        <references count="1">
          <reference field="0" count="1">
            <x v="102"/>
          </reference>
        </references>
      </pivotArea>
    </format>
    <format dxfId="473">
      <pivotArea collapsedLevelsAreSubtotals="1" fieldPosition="0">
        <references count="1">
          <reference field="0" count="1">
            <x v="103"/>
          </reference>
        </references>
      </pivotArea>
    </format>
    <format dxfId="472">
      <pivotArea collapsedLevelsAreSubtotals="1" fieldPosition="0">
        <references count="1">
          <reference field="0" count="1">
            <x v="104"/>
          </reference>
        </references>
      </pivotArea>
    </format>
    <format dxfId="471">
      <pivotArea collapsedLevelsAreSubtotals="1" fieldPosition="0">
        <references count="1">
          <reference field="0" count="1">
            <x v="105"/>
          </reference>
        </references>
      </pivotArea>
    </format>
    <format dxfId="470">
      <pivotArea collapsedLevelsAreSubtotals="1" fieldPosition="0">
        <references count="1">
          <reference field="0" count="1">
            <x v="106"/>
          </reference>
        </references>
      </pivotArea>
    </format>
    <format dxfId="469">
      <pivotArea collapsedLevelsAreSubtotals="1" fieldPosition="0">
        <references count="1">
          <reference field="0" count="1">
            <x v="107"/>
          </reference>
        </references>
      </pivotArea>
    </format>
    <format dxfId="468">
      <pivotArea collapsedLevelsAreSubtotals="1" fieldPosition="0">
        <references count="1">
          <reference field="0" count="1">
            <x v="108"/>
          </reference>
        </references>
      </pivotArea>
    </format>
    <format dxfId="467">
      <pivotArea collapsedLevelsAreSubtotals="1" fieldPosition="0">
        <references count="1">
          <reference field="0" count="1">
            <x v="109"/>
          </reference>
        </references>
      </pivotArea>
    </format>
    <format dxfId="466">
      <pivotArea collapsedLevelsAreSubtotals="1" fieldPosition="0">
        <references count="1">
          <reference field="0" count="1">
            <x v="110"/>
          </reference>
        </references>
      </pivotArea>
    </format>
    <format dxfId="465">
      <pivotArea collapsedLevelsAreSubtotals="1" fieldPosition="0">
        <references count="1">
          <reference field="0" count="1">
            <x v="111"/>
          </reference>
        </references>
      </pivotArea>
    </format>
    <format dxfId="464">
      <pivotArea collapsedLevelsAreSubtotals="1" fieldPosition="0">
        <references count="1">
          <reference field="0" count="1">
            <x v="112"/>
          </reference>
        </references>
      </pivotArea>
    </format>
    <format dxfId="463">
      <pivotArea collapsedLevelsAreSubtotals="1" fieldPosition="0">
        <references count="1">
          <reference field="0" count="1">
            <x v="113"/>
          </reference>
        </references>
      </pivotArea>
    </format>
    <format dxfId="462">
      <pivotArea collapsedLevelsAreSubtotals="1" fieldPosition="0">
        <references count="1">
          <reference field="0" count="1">
            <x v="114"/>
          </reference>
        </references>
      </pivotArea>
    </format>
    <format dxfId="461">
      <pivotArea collapsedLevelsAreSubtotals="1" fieldPosition="0">
        <references count="1">
          <reference field="0" count="1">
            <x v="115"/>
          </reference>
        </references>
      </pivotArea>
    </format>
    <format dxfId="460">
      <pivotArea collapsedLevelsAreSubtotals="1" fieldPosition="0">
        <references count="1">
          <reference field="0" count="1">
            <x v="116"/>
          </reference>
        </references>
      </pivotArea>
    </format>
    <format dxfId="459">
      <pivotArea collapsedLevelsAreSubtotals="1" fieldPosition="0">
        <references count="1">
          <reference field="0" count="1">
            <x v="117"/>
          </reference>
        </references>
      </pivotArea>
    </format>
    <format dxfId="458">
      <pivotArea collapsedLevelsAreSubtotals="1" fieldPosition="0">
        <references count="1">
          <reference field="0" count="1">
            <x v="118"/>
          </reference>
        </references>
      </pivotArea>
    </format>
    <format dxfId="457">
      <pivotArea collapsedLevelsAreSubtotals="1" fieldPosition="0">
        <references count="1">
          <reference field="0" count="1">
            <x v="119"/>
          </reference>
        </references>
      </pivotArea>
    </format>
    <format dxfId="456">
      <pivotArea collapsedLevelsAreSubtotals="1" fieldPosition="0">
        <references count="1">
          <reference field="0" count="1">
            <x v="120"/>
          </reference>
        </references>
      </pivotArea>
    </format>
    <format dxfId="455">
      <pivotArea collapsedLevelsAreSubtotals="1" fieldPosition="0">
        <references count="1">
          <reference field="0" count="1">
            <x v="121"/>
          </reference>
        </references>
      </pivotArea>
    </format>
    <format dxfId="454">
      <pivotArea collapsedLevelsAreSubtotals="1" fieldPosition="0">
        <references count="1">
          <reference field="0" count="1">
            <x v="122"/>
          </reference>
        </references>
      </pivotArea>
    </format>
    <format dxfId="453">
      <pivotArea collapsedLevelsAreSubtotals="1" fieldPosition="0">
        <references count="1">
          <reference field="0" count="1">
            <x v="123"/>
          </reference>
        </references>
      </pivotArea>
    </format>
    <format dxfId="452">
      <pivotArea collapsedLevelsAreSubtotals="1" fieldPosition="0">
        <references count="1">
          <reference field="0" count="1">
            <x v="124"/>
          </reference>
        </references>
      </pivotArea>
    </format>
    <format dxfId="451">
      <pivotArea collapsedLevelsAreSubtotals="1" fieldPosition="0">
        <references count="1">
          <reference field="0" count="1">
            <x v="125"/>
          </reference>
        </references>
      </pivotArea>
    </format>
    <format dxfId="450">
      <pivotArea collapsedLevelsAreSubtotals="1" fieldPosition="0">
        <references count="1">
          <reference field="0" count="1">
            <x v="126"/>
          </reference>
        </references>
      </pivotArea>
    </format>
    <format dxfId="449">
      <pivotArea collapsedLevelsAreSubtotals="1" fieldPosition="0">
        <references count="1">
          <reference field="0" count="1">
            <x v="127"/>
          </reference>
        </references>
      </pivotArea>
    </format>
    <format dxfId="448">
      <pivotArea collapsedLevelsAreSubtotals="1" fieldPosition="0">
        <references count="1">
          <reference field="0" count="1">
            <x v="128"/>
          </reference>
        </references>
      </pivotArea>
    </format>
    <format dxfId="447">
      <pivotArea collapsedLevelsAreSubtotals="1" fieldPosition="0">
        <references count="1">
          <reference field="0" count="1">
            <x v="129"/>
          </reference>
        </references>
      </pivotArea>
    </format>
    <format dxfId="446">
      <pivotArea collapsedLevelsAreSubtotals="1" fieldPosition="0">
        <references count="1">
          <reference field="0" count="1">
            <x v="130"/>
          </reference>
        </references>
      </pivotArea>
    </format>
    <format dxfId="445">
      <pivotArea collapsedLevelsAreSubtotals="1" fieldPosition="0">
        <references count="1">
          <reference field="0" count="1">
            <x v="131"/>
          </reference>
        </references>
      </pivotArea>
    </format>
    <format dxfId="444">
      <pivotArea collapsedLevelsAreSubtotals="1" fieldPosition="0">
        <references count="1">
          <reference field="0" count="1">
            <x v="132"/>
          </reference>
        </references>
      </pivotArea>
    </format>
    <format dxfId="443">
      <pivotArea collapsedLevelsAreSubtotals="1" fieldPosition="0">
        <references count="1">
          <reference field="0" count="1">
            <x v="133"/>
          </reference>
        </references>
      </pivotArea>
    </format>
    <format dxfId="442">
      <pivotArea collapsedLevelsAreSubtotals="1" fieldPosition="0">
        <references count="1">
          <reference field="0" count="1">
            <x v="134"/>
          </reference>
        </references>
      </pivotArea>
    </format>
    <format dxfId="441">
      <pivotArea collapsedLevelsAreSubtotals="1" fieldPosition="0">
        <references count="1">
          <reference field="0" count="1">
            <x v="135"/>
          </reference>
        </references>
      </pivotArea>
    </format>
    <format dxfId="440">
      <pivotArea field="0" type="button" dataOnly="0" labelOnly="1" outline="0" axis="axisRow" fieldPosition="0"/>
    </format>
    <format dxfId="43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38">
      <pivotArea field="0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36">
      <pivotArea field="0" type="button" dataOnly="0" labelOnly="1" outline="0" axis="axisRow" fieldPosition="0"/>
    </format>
    <format dxfId="43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34">
      <pivotArea field="0" type="button" dataOnly="0" labelOnly="1" outline="0" axis="axisRow" fieldPosition="0"/>
    </format>
    <format dxfId="43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32">
      <pivotArea field="0" type="button" dataOnly="0" labelOnly="1" outline="0" axis="axisRow" fieldPosition="0"/>
    </format>
    <format dxfId="4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30">
      <pivotArea field="0" type="button" dataOnly="0" labelOnly="1" outline="0" axis="axisRow" fieldPosition="0"/>
    </format>
    <format dxfId="42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8">
    <queryTableFields count="7">
      <queryTableField id="1" name="NadlezniOrgan" tableColumnId="1"/>
      <queryTableField id="2" name="TipPostupka" tableColumnId="2"/>
      <queryTableField id="3" name="BrPodnetihPrijava" tableColumnId="3"/>
      <queryTableField id="4" name="BrResenihPrijava" tableColumnId="4"/>
      <queryTableField id="5" name="BrPozitivnoResenihPrijava" tableColumnId="5"/>
      <queryTableField id="6" name="BrNegativnoResenihPrijava" tableColumnId="6"/>
      <queryTableField id="7" name="BrObustavljenihPrijava" tableColumnId="7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3" displayName="Table3" ref="B23:G44" totalsRowShown="0" headerRowDxfId="1089" dataDxfId="1087" headerRowBorderDxfId="1088" tableBorderDxfId="1086">
  <autoFilter ref="B23:G44"/>
  <tableColumns count="6">
    <tableColumn id="1" name="Тип првобитног захтева"/>
    <tableColumn id="2" name="Број поднетих захтева" dataDxfId="1085"/>
    <tableColumn id="3" name="Број решених првобитних захтева" dataDxfId="1084"/>
    <tableColumn id="4" name="Број позитивно решених првобитних захтева" dataDxfId="1083"/>
    <tableColumn id="5" name="Број негативно решених првобитних захтева" dataDxfId="1082"/>
    <tableColumn id="6" name="Број обустављених првобитних захтева" dataDxfId="108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48:G55" totalsRowShown="0" headerRowDxfId="1080" dataDxfId="1078" headerRowBorderDxfId="1079" tableBorderDxfId="1077">
  <autoFilter ref="B48:G55"/>
  <tableColumns count="6">
    <tableColumn id="1" name="Тип захтева"/>
    <tableColumn id="2" name="Број поднетих усаглашених захтева" dataDxfId="1076"/>
    <tableColumn id="3" name="Број решених усаглашених захтева" dataDxfId="1075"/>
    <tableColumn id="4" name="Број позитивно решених усаглашених захтева" dataDxfId="1074"/>
    <tableColumn id="5" name="Број негативно решених усаглашених захтева" dataDxfId="1073"/>
    <tableColumn id="6" name="Број обустављених усаглашених захтева" dataDxfId="107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36" displayName="Table36" ref="B3:G21" totalsRowShown="0" headerRowDxfId="1071" dataDxfId="1069" headerRowBorderDxfId="1070" tableBorderDxfId="1068">
  <autoFilter ref="B3:G21"/>
  <tableColumns count="6">
    <tableColumn id="1" name="Тип  захтева"/>
    <tableColumn id="2" name="Број поднетих захтева" dataDxfId="1067"/>
    <tableColumn id="3" name="Број решених  захтева" dataDxfId="1066"/>
    <tableColumn id="4" name="Број позитивно решених  захтева" dataDxfId="1065"/>
    <tableColumn id="5" name="Број негативно решених  захтева" dataDxfId="1064"/>
    <tableColumn id="6" name="Број обустављених  захтева" dataDxfId="106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_ExternalData_1" displayName="Table_ExternalData_1" ref="A1:G2362" tableType="queryTable" totalsRowCount="1" headerRowDxfId="10">
  <autoFilter ref="A1:G2361">
    <filterColumn colId="1">
      <filters>
        <filter val="Достављање техничке документације у погледу мера заштите од пожара на основу усаглашеног захтева"/>
        <filter val="Подношење усаглашеног захтева за издавање употребне дозволе"/>
        <filter val="Подношење усаглашеног захтева за издавање/измену грађевинске дозволе"/>
        <filter val="Подношење усаглашеног захтева за издавање/измену локацијских услова"/>
        <filter val="Подношење усаглашеног захтева за издавање/измену привремене грађевинске дозволе"/>
        <filter val="Подношење усаглашеног захтева за издавање/измену решења о одобрењу извођења радова"/>
      </filters>
    </filterColumn>
  </autoFilter>
  <sortState ref="A2:G2361">
    <sortCondition ref="A2:A2361"/>
  </sortState>
  <tableColumns count="7">
    <tableColumn id="1" uniqueName="1" name="Тип захтева" totalsRowLabel="Total" queryTableFieldId="1"/>
    <tableColumn id="2" uniqueName="2" name="Број поднетих захтева" queryTableFieldId="2"/>
    <tableColumn id="3" uniqueName="3" name="Број решених захтева" totalsRowFunction="sum" queryTableFieldId="3" dataDxfId="9" totalsRowDxfId="8"/>
    <tableColumn id="4" uniqueName="4" name="Број позитивно решених захтева" totalsRowFunction="sum" queryTableFieldId="4" dataDxfId="7" totalsRowDxfId="6"/>
    <tableColumn id="5" uniqueName="5" name="Број негативно решених захтева" totalsRowFunction="sum" queryTableFieldId="5" dataDxfId="5" totalsRowDxfId="4"/>
    <tableColumn id="6" uniqueName="6" name="Број обустављених захтева" totalsRowFunction="sum" queryTableFieldId="6" dataDxfId="3" totalsRowDxfId="2"/>
    <tableColumn id="7" uniqueName="7" name="BrObustavljenihPrijava" totalsRowFunction="sum" queryTableFieldId="7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"/>
  <sheetViews>
    <sheetView tabSelected="1" zoomScale="60" zoomScaleNormal="60" workbookViewId="0">
      <selection activeCell="A7" sqref="A7"/>
    </sheetView>
  </sheetViews>
  <sheetFormatPr defaultRowHeight="15" x14ac:dyDescent="0.25"/>
  <sheetData>
    <row r="2" spans="2:30" ht="19.5" x14ac:dyDescent="0.25">
      <c r="B2" s="70" t="s">
        <v>255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2:30" ht="19.5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32"/>
      <c r="V3" s="32"/>
      <c r="W3" s="32"/>
      <c r="X3" s="32"/>
      <c r="Y3" s="32"/>
      <c r="Z3" s="32"/>
      <c r="AA3" s="32"/>
      <c r="AB3" s="32"/>
      <c r="AC3" s="32"/>
    </row>
  </sheetData>
  <mergeCells count="1">
    <mergeCell ref="B2:A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4"/>
  <sheetViews>
    <sheetView zoomScale="85" zoomScaleNormal="85" workbookViewId="0">
      <selection activeCell="H20" sqref="H20"/>
    </sheetView>
  </sheetViews>
  <sheetFormatPr defaultRowHeight="15" x14ac:dyDescent="0.25"/>
  <cols>
    <col min="2" max="2" width="84.28515625" customWidth="1"/>
    <col min="3" max="7" width="17.85546875" style="1" customWidth="1"/>
    <col min="8" max="8" width="28" bestFit="1" customWidth="1"/>
  </cols>
  <sheetData>
    <row r="2" spans="2:7" x14ac:dyDescent="0.25">
      <c r="B2" t="s">
        <v>224</v>
      </c>
    </row>
    <row r="3" spans="2:7" ht="45" x14ac:dyDescent="0.25">
      <c r="B3" s="4" t="s">
        <v>217</v>
      </c>
      <c r="C3" s="4" t="s">
        <v>197</v>
      </c>
      <c r="D3" s="4" t="s">
        <v>213</v>
      </c>
      <c r="E3" s="4" t="s">
        <v>214</v>
      </c>
      <c r="F3" s="4" t="s">
        <v>215</v>
      </c>
      <c r="G3" s="5" t="s">
        <v>216</v>
      </c>
    </row>
    <row r="4" spans="2:7" x14ac:dyDescent="0.25">
      <c r="B4" s="10" t="s">
        <v>194</v>
      </c>
      <c r="C4" s="13">
        <v>3</v>
      </c>
      <c r="D4" s="13">
        <v>0</v>
      </c>
      <c r="E4" s="13">
        <v>0</v>
      </c>
      <c r="F4" s="13">
        <v>0</v>
      </c>
      <c r="G4" s="13">
        <v>0</v>
      </c>
    </row>
    <row r="5" spans="2:7" x14ac:dyDescent="0.25">
      <c r="B5" s="10" t="s">
        <v>190</v>
      </c>
      <c r="C5" s="13">
        <v>3</v>
      </c>
      <c r="D5" s="13">
        <v>0</v>
      </c>
      <c r="E5" s="13">
        <v>0</v>
      </c>
      <c r="F5" s="13">
        <v>0</v>
      </c>
      <c r="G5" s="13">
        <v>0</v>
      </c>
    </row>
    <row r="6" spans="2:7" x14ac:dyDescent="0.25">
      <c r="B6" s="10" t="s">
        <v>193</v>
      </c>
      <c r="C6" s="13">
        <v>8</v>
      </c>
      <c r="D6" s="13">
        <v>0</v>
      </c>
      <c r="E6" s="13">
        <v>0</v>
      </c>
      <c r="F6" s="13">
        <v>0</v>
      </c>
      <c r="G6" s="13">
        <v>0</v>
      </c>
    </row>
    <row r="7" spans="2:7" x14ac:dyDescent="0.25">
      <c r="B7" s="10" t="s">
        <v>1</v>
      </c>
      <c r="C7" s="13">
        <v>11</v>
      </c>
      <c r="D7" s="13">
        <v>10</v>
      </c>
      <c r="E7" s="13">
        <v>8</v>
      </c>
      <c r="F7" s="13">
        <v>2</v>
      </c>
      <c r="G7" s="13">
        <v>1</v>
      </c>
    </row>
    <row r="8" spans="2:7" x14ac:dyDescent="0.25">
      <c r="B8" s="10" t="s">
        <v>219</v>
      </c>
      <c r="C8" s="13">
        <v>33</v>
      </c>
      <c r="D8" s="13">
        <v>32</v>
      </c>
      <c r="E8" s="13">
        <v>22</v>
      </c>
      <c r="F8" s="13">
        <v>10</v>
      </c>
      <c r="G8" s="13">
        <v>0</v>
      </c>
    </row>
    <row r="9" spans="2:7" x14ac:dyDescent="0.25">
      <c r="B9" s="10" t="s">
        <v>2</v>
      </c>
      <c r="C9" s="13">
        <v>702</v>
      </c>
      <c r="D9" s="13">
        <v>629</v>
      </c>
      <c r="E9" s="13">
        <v>555</v>
      </c>
      <c r="F9" s="13">
        <v>74</v>
      </c>
      <c r="G9" s="13">
        <v>1</v>
      </c>
    </row>
    <row r="10" spans="2:7" x14ac:dyDescent="0.25">
      <c r="B10" s="10" t="s">
        <v>14</v>
      </c>
      <c r="C10" s="13">
        <v>871</v>
      </c>
      <c r="D10" s="13">
        <v>802</v>
      </c>
      <c r="E10" s="13">
        <v>698</v>
      </c>
      <c r="F10" s="13">
        <v>104</v>
      </c>
      <c r="G10" s="13">
        <v>1</v>
      </c>
    </row>
    <row r="11" spans="2:7" x14ac:dyDescent="0.25">
      <c r="B11" s="10" t="s">
        <v>12</v>
      </c>
      <c r="C11" s="13">
        <v>1074</v>
      </c>
      <c r="D11" s="13">
        <v>882</v>
      </c>
      <c r="E11" s="13">
        <v>615</v>
      </c>
      <c r="F11" s="13">
        <v>267</v>
      </c>
      <c r="G11" s="13">
        <v>20</v>
      </c>
    </row>
    <row r="12" spans="2:7" x14ac:dyDescent="0.25">
      <c r="B12" s="10" t="s">
        <v>17</v>
      </c>
      <c r="C12" s="13">
        <v>1915</v>
      </c>
      <c r="D12" s="13">
        <v>1688</v>
      </c>
      <c r="E12" s="13">
        <v>1605</v>
      </c>
      <c r="F12" s="13">
        <v>83</v>
      </c>
      <c r="G12" s="13">
        <v>2</v>
      </c>
    </row>
    <row r="13" spans="2:7" x14ac:dyDescent="0.25">
      <c r="B13" s="10" t="s">
        <v>13</v>
      </c>
      <c r="C13" s="13">
        <v>2362</v>
      </c>
      <c r="D13" s="13">
        <v>2130</v>
      </c>
      <c r="E13" s="13">
        <v>1525</v>
      </c>
      <c r="F13" s="13">
        <v>605</v>
      </c>
      <c r="G13" s="13">
        <v>7</v>
      </c>
    </row>
    <row r="14" spans="2:7" x14ac:dyDescent="0.25">
      <c r="B14" s="10" t="s">
        <v>195</v>
      </c>
      <c r="C14" s="13">
        <v>3509</v>
      </c>
      <c r="D14" s="13">
        <v>3316</v>
      </c>
      <c r="E14" s="13">
        <v>3274</v>
      </c>
      <c r="F14" s="13">
        <v>42</v>
      </c>
      <c r="G14" s="13">
        <v>8</v>
      </c>
    </row>
    <row r="15" spans="2:7" x14ac:dyDescent="0.25">
      <c r="B15" s="10" t="s">
        <v>7</v>
      </c>
      <c r="C15" s="13">
        <v>3863</v>
      </c>
      <c r="D15" s="13">
        <v>3543</v>
      </c>
      <c r="E15" s="13">
        <v>2728</v>
      </c>
      <c r="F15" s="13">
        <v>815</v>
      </c>
      <c r="G15" s="13">
        <v>10</v>
      </c>
    </row>
    <row r="16" spans="2:7" x14ac:dyDescent="0.25">
      <c r="B16" s="10" t="s">
        <v>220</v>
      </c>
      <c r="C16" s="13">
        <v>6036</v>
      </c>
      <c r="D16" s="13">
        <v>5686</v>
      </c>
      <c r="E16" s="13">
        <v>4395</v>
      </c>
      <c r="F16" s="13">
        <v>1291</v>
      </c>
      <c r="G16" s="13">
        <v>31</v>
      </c>
    </row>
    <row r="17" spans="2:7" x14ac:dyDescent="0.25">
      <c r="B17" s="10" t="s">
        <v>15</v>
      </c>
      <c r="C17" s="13">
        <v>8224</v>
      </c>
      <c r="D17" s="13">
        <v>8080</v>
      </c>
      <c r="E17" s="13">
        <v>6732</v>
      </c>
      <c r="F17" s="13">
        <v>1348</v>
      </c>
      <c r="G17" s="13">
        <v>8</v>
      </c>
    </row>
    <row r="18" spans="2:7" x14ac:dyDescent="0.25">
      <c r="B18" s="10" t="s">
        <v>222</v>
      </c>
      <c r="C18" s="13">
        <v>9468</v>
      </c>
      <c r="D18" s="13">
        <v>8398</v>
      </c>
      <c r="E18" s="13">
        <v>6614</v>
      </c>
      <c r="F18" s="13">
        <v>1784</v>
      </c>
      <c r="G18" s="13">
        <v>55</v>
      </c>
    </row>
    <row r="19" spans="2:7" ht="15.75" thickBot="1" x14ac:dyDescent="0.3">
      <c r="B19" s="10" t="s">
        <v>221</v>
      </c>
      <c r="C19" s="13">
        <v>9542</v>
      </c>
      <c r="D19" s="13">
        <v>9034</v>
      </c>
      <c r="E19" s="13">
        <v>6988</v>
      </c>
      <c r="F19" s="13">
        <v>2046</v>
      </c>
      <c r="G19" s="13">
        <v>36</v>
      </c>
    </row>
    <row r="20" spans="2:7" ht="15.75" thickTop="1" x14ac:dyDescent="0.25">
      <c r="B20" s="6" t="s">
        <v>202</v>
      </c>
      <c r="C20" s="6">
        <f>+SUM(C4:C19)</f>
        <v>47624</v>
      </c>
      <c r="D20" s="6">
        <f>+SUM(D4:D19)</f>
        <v>44230</v>
      </c>
      <c r="E20" s="6">
        <f>+SUM(E4:E19)</f>
        <v>35759</v>
      </c>
      <c r="F20" s="6">
        <f>+SUM(F4:F19)</f>
        <v>8471</v>
      </c>
      <c r="G20" s="6">
        <f>+SUM(G4:G19)</f>
        <v>180</v>
      </c>
    </row>
    <row r="21" spans="2:7" x14ac:dyDescent="0.25">
      <c r="C21" s="57"/>
      <c r="D21" s="57"/>
      <c r="E21" s="57"/>
      <c r="F21" s="57"/>
      <c r="G21" s="57"/>
    </row>
    <row r="22" spans="2:7" x14ac:dyDescent="0.25">
      <c r="B22" t="s">
        <v>223</v>
      </c>
    </row>
    <row r="23" spans="2:7" s="2" customFormat="1" ht="61.5" customHeight="1" x14ac:dyDescent="0.25">
      <c r="B23" s="4" t="s">
        <v>203</v>
      </c>
      <c r="C23" s="4" t="s">
        <v>197</v>
      </c>
      <c r="D23" s="4" t="s">
        <v>204</v>
      </c>
      <c r="E23" s="4" t="s">
        <v>205</v>
      </c>
      <c r="F23" s="4" t="s">
        <v>206</v>
      </c>
      <c r="G23" s="5" t="s">
        <v>207</v>
      </c>
    </row>
    <row r="24" spans="2:7" x14ac:dyDescent="0.25">
      <c r="B24" s="10" t="s">
        <v>194</v>
      </c>
      <c r="C24" s="13">
        <v>3</v>
      </c>
      <c r="D24" s="13">
        <v>0</v>
      </c>
      <c r="E24" s="13">
        <v>0</v>
      </c>
      <c r="F24" s="13">
        <v>0</v>
      </c>
      <c r="G24" s="13">
        <v>0</v>
      </c>
    </row>
    <row r="25" spans="2:7" x14ac:dyDescent="0.25">
      <c r="B25" s="10" t="s">
        <v>190</v>
      </c>
      <c r="C25" s="13">
        <v>3</v>
      </c>
      <c r="D25" s="13">
        <v>0</v>
      </c>
      <c r="E25" s="13">
        <v>0</v>
      </c>
      <c r="F25" s="13">
        <v>0</v>
      </c>
      <c r="G25" s="13">
        <v>0</v>
      </c>
    </row>
    <row r="26" spans="2:7" x14ac:dyDescent="0.25">
      <c r="B26" s="10" t="s">
        <v>10</v>
      </c>
      <c r="C26" s="13">
        <v>5</v>
      </c>
      <c r="D26" s="13">
        <v>5</v>
      </c>
      <c r="E26" s="13">
        <v>4</v>
      </c>
      <c r="F26" s="13">
        <v>1</v>
      </c>
      <c r="G26" s="13">
        <v>0</v>
      </c>
    </row>
    <row r="27" spans="2:7" x14ac:dyDescent="0.25">
      <c r="B27" s="10" t="s">
        <v>193</v>
      </c>
      <c r="C27" s="13">
        <v>8</v>
      </c>
      <c r="D27" s="13">
        <v>0</v>
      </c>
      <c r="E27" s="13">
        <v>0</v>
      </c>
      <c r="F27" s="13">
        <v>0</v>
      </c>
      <c r="G27" s="13">
        <v>0</v>
      </c>
    </row>
    <row r="28" spans="2:7" x14ac:dyDescent="0.25">
      <c r="B28" s="10" t="s">
        <v>1</v>
      </c>
      <c r="C28" s="13">
        <v>11</v>
      </c>
      <c r="D28" s="13">
        <v>10</v>
      </c>
      <c r="E28" s="13">
        <v>8</v>
      </c>
      <c r="F28" s="13">
        <v>2</v>
      </c>
      <c r="G28" s="13">
        <v>1</v>
      </c>
    </row>
    <row r="29" spans="2:7" x14ac:dyDescent="0.25">
      <c r="B29" s="10" t="s">
        <v>5</v>
      </c>
      <c r="C29" s="13">
        <v>28</v>
      </c>
      <c r="D29" s="13">
        <v>27</v>
      </c>
      <c r="E29" s="13">
        <v>13</v>
      </c>
      <c r="F29" s="13">
        <v>14</v>
      </c>
      <c r="G29" s="13">
        <v>0</v>
      </c>
    </row>
    <row r="30" spans="2:7" x14ac:dyDescent="0.25">
      <c r="B30" s="10" t="s">
        <v>11</v>
      </c>
      <c r="C30" s="13">
        <v>89</v>
      </c>
      <c r="D30" s="13">
        <v>86</v>
      </c>
      <c r="E30" s="13">
        <v>60</v>
      </c>
      <c r="F30" s="13">
        <v>26</v>
      </c>
      <c r="G30" s="13">
        <v>2</v>
      </c>
    </row>
    <row r="31" spans="2:7" x14ac:dyDescent="0.25">
      <c r="B31" s="10" t="s">
        <v>9</v>
      </c>
      <c r="C31" s="13">
        <v>369</v>
      </c>
      <c r="D31" s="13">
        <v>319</v>
      </c>
      <c r="E31" s="13">
        <v>237</v>
      </c>
      <c r="F31" s="13">
        <v>82</v>
      </c>
      <c r="G31" s="13">
        <v>6</v>
      </c>
    </row>
    <row r="32" spans="2:7" x14ac:dyDescent="0.25">
      <c r="B32" s="10" t="s">
        <v>8</v>
      </c>
      <c r="C32" s="13">
        <v>676</v>
      </c>
      <c r="D32" s="13">
        <v>640</v>
      </c>
      <c r="E32" s="13">
        <v>367</v>
      </c>
      <c r="F32" s="13">
        <v>273</v>
      </c>
      <c r="G32" s="13">
        <v>3</v>
      </c>
    </row>
    <row r="33" spans="2:7" x14ac:dyDescent="0.25">
      <c r="B33" s="10" t="s">
        <v>2</v>
      </c>
      <c r="C33" s="13">
        <v>702</v>
      </c>
      <c r="D33" s="13">
        <v>638</v>
      </c>
      <c r="E33" s="13">
        <v>553</v>
      </c>
      <c r="F33" s="13">
        <v>85</v>
      </c>
      <c r="G33" s="13">
        <v>1</v>
      </c>
    </row>
    <row r="34" spans="2:7" x14ac:dyDescent="0.25">
      <c r="B34" s="10" t="s">
        <v>14</v>
      </c>
      <c r="C34" s="13">
        <v>871</v>
      </c>
      <c r="D34" s="13">
        <v>802</v>
      </c>
      <c r="E34" s="13">
        <v>698</v>
      </c>
      <c r="F34" s="13">
        <v>104</v>
      </c>
      <c r="G34" s="13">
        <v>1</v>
      </c>
    </row>
    <row r="35" spans="2:7" x14ac:dyDescent="0.25">
      <c r="B35" s="10" t="s">
        <v>12</v>
      </c>
      <c r="C35" s="13">
        <v>1074</v>
      </c>
      <c r="D35" s="13">
        <v>882</v>
      </c>
      <c r="E35" s="13">
        <v>615</v>
      </c>
      <c r="F35" s="13">
        <v>267</v>
      </c>
      <c r="G35" s="13">
        <v>20</v>
      </c>
    </row>
    <row r="36" spans="2:7" x14ac:dyDescent="0.25">
      <c r="B36" s="10" t="s">
        <v>17</v>
      </c>
      <c r="C36" s="13">
        <v>1915</v>
      </c>
      <c r="D36" s="13">
        <v>1688</v>
      </c>
      <c r="E36" s="13">
        <v>1605</v>
      </c>
      <c r="F36" s="13">
        <v>83</v>
      </c>
      <c r="G36" s="13">
        <v>2</v>
      </c>
    </row>
    <row r="37" spans="2:7" x14ac:dyDescent="0.25">
      <c r="B37" s="10" t="s">
        <v>13</v>
      </c>
      <c r="C37" s="13">
        <v>2362</v>
      </c>
      <c r="D37" s="13">
        <v>2130</v>
      </c>
      <c r="E37" s="13">
        <v>1525</v>
      </c>
      <c r="F37" s="13">
        <v>605</v>
      </c>
      <c r="G37" s="13">
        <v>7</v>
      </c>
    </row>
    <row r="38" spans="2:7" x14ac:dyDescent="0.25">
      <c r="B38" s="10" t="s">
        <v>195</v>
      </c>
      <c r="C38" s="13">
        <v>3509</v>
      </c>
      <c r="D38" s="13">
        <v>3316</v>
      </c>
      <c r="E38" s="13">
        <v>3274</v>
      </c>
      <c r="F38" s="13">
        <v>42</v>
      </c>
      <c r="G38" s="13">
        <v>8</v>
      </c>
    </row>
    <row r="39" spans="2:7" x14ac:dyDescent="0.25">
      <c r="B39" s="10" t="s">
        <v>7</v>
      </c>
      <c r="C39" s="13">
        <v>3863</v>
      </c>
      <c r="D39" s="13">
        <v>3621</v>
      </c>
      <c r="E39" s="13">
        <v>1937</v>
      </c>
      <c r="F39" s="13">
        <v>1684</v>
      </c>
      <c r="G39" s="13">
        <v>10</v>
      </c>
    </row>
    <row r="40" spans="2:7" x14ac:dyDescent="0.25">
      <c r="B40" s="10" t="s">
        <v>3</v>
      </c>
      <c r="C40" s="13">
        <v>5360</v>
      </c>
      <c r="D40" s="13">
        <v>5137</v>
      </c>
      <c r="E40" s="13">
        <v>2787</v>
      </c>
      <c r="F40" s="13">
        <v>2350</v>
      </c>
      <c r="G40" s="13">
        <v>28</v>
      </c>
    </row>
    <row r="41" spans="2:7" x14ac:dyDescent="0.25">
      <c r="B41" s="10" t="s">
        <v>15</v>
      </c>
      <c r="C41" s="13">
        <v>8224</v>
      </c>
      <c r="D41" s="13">
        <v>8080</v>
      </c>
      <c r="E41" s="13">
        <v>6732</v>
      </c>
      <c r="F41" s="13">
        <v>1348</v>
      </c>
      <c r="G41" s="13">
        <v>8</v>
      </c>
    </row>
    <row r="42" spans="2:7" x14ac:dyDescent="0.25">
      <c r="B42" s="10" t="s">
        <v>4</v>
      </c>
      <c r="C42" s="13">
        <v>9099</v>
      </c>
      <c r="D42" s="13">
        <v>8354</v>
      </c>
      <c r="E42" s="13">
        <v>4620</v>
      </c>
      <c r="F42" s="13">
        <v>3734</v>
      </c>
      <c r="G42" s="13">
        <v>49</v>
      </c>
    </row>
    <row r="43" spans="2:7" ht="15.75" thickBot="1" x14ac:dyDescent="0.3">
      <c r="B43" s="10" t="s">
        <v>6</v>
      </c>
      <c r="C43" s="13">
        <v>9453</v>
      </c>
      <c r="D43" s="13">
        <v>9035</v>
      </c>
      <c r="E43" s="13">
        <v>5386</v>
      </c>
      <c r="F43" s="13">
        <v>3649</v>
      </c>
      <c r="G43" s="13">
        <v>34</v>
      </c>
    </row>
    <row r="44" spans="2:7" ht="15.75" thickTop="1" x14ac:dyDescent="0.25">
      <c r="B44" s="6" t="s">
        <v>202</v>
      </c>
      <c r="C44" s="6">
        <f>SUBTOTAL(109,C24:C43)</f>
        <v>47624</v>
      </c>
      <c r="D44" s="6">
        <f t="shared" ref="D44:G44" si="0">SUBTOTAL(109,D24:D43)</f>
        <v>44770</v>
      </c>
      <c r="E44" s="6">
        <f t="shared" si="0"/>
        <v>30421</v>
      </c>
      <c r="F44" s="6">
        <f t="shared" si="0"/>
        <v>14349</v>
      </c>
      <c r="G44" s="6">
        <f t="shared" si="0"/>
        <v>180</v>
      </c>
    </row>
    <row r="47" spans="2:7" x14ac:dyDescent="0.25">
      <c r="B47" t="s">
        <v>218</v>
      </c>
    </row>
    <row r="48" spans="2:7" ht="59.25" customHeight="1" x14ac:dyDescent="0.25">
      <c r="B48" s="8" t="s">
        <v>196</v>
      </c>
      <c r="C48" s="8" t="s">
        <v>208</v>
      </c>
      <c r="D48" s="8" t="s">
        <v>209</v>
      </c>
      <c r="E48" s="8" t="s">
        <v>210</v>
      </c>
      <c r="F48" s="8" t="s">
        <v>211</v>
      </c>
      <c r="G48" s="9" t="s">
        <v>212</v>
      </c>
    </row>
    <row r="49" spans="2:7" x14ac:dyDescent="0.25">
      <c r="B49" s="10" t="s">
        <v>192</v>
      </c>
      <c r="C49" s="11">
        <v>11</v>
      </c>
      <c r="D49" s="11">
        <v>2</v>
      </c>
      <c r="E49" s="11">
        <v>2</v>
      </c>
      <c r="F49" s="11">
        <v>0</v>
      </c>
      <c r="G49" s="12">
        <v>0</v>
      </c>
    </row>
    <row r="50" spans="2:7" x14ac:dyDescent="0.25">
      <c r="B50" s="10" t="s">
        <v>158</v>
      </c>
      <c r="C50" s="11">
        <v>6</v>
      </c>
      <c r="D50" s="11">
        <v>6</v>
      </c>
      <c r="E50" s="11">
        <v>5</v>
      </c>
      <c r="F50" s="11">
        <v>1</v>
      </c>
      <c r="G50" s="12">
        <v>0</v>
      </c>
    </row>
    <row r="51" spans="2:7" x14ac:dyDescent="0.25">
      <c r="B51" s="10" t="s">
        <v>16</v>
      </c>
      <c r="C51" s="11">
        <v>1129</v>
      </c>
      <c r="D51" s="11">
        <v>1051</v>
      </c>
      <c r="E51" s="11">
        <v>791</v>
      </c>
      <c r="F51" s="11">
        <v>260</v>
      </c>
      <c r="G51" s="12">
        <v>6</v>
      </c>
    </row>
    <row r="52" spans="2:7" x14ac:dyDescent="0.25">
      <c r="B52" s="10" t="s">
        <v>156</v>
      </c>
      <c r="C52" s="11">
        <v>1705</v>
      </c>
      <c r="D52" s="11">
        <v>1614</v>
      </c>
      <c r="E52" s="11">
        <v>1241</v>
      </c>
      <c r="F52" s="11">
        <v>373</v>
      </c>
      <c r="G52" s="12">
        <v>17</v>
      </c>
    </row>
    <row r="53" spans="2:7" x14ac:dyDescent="0.25">
      <c r="B53" s="10" t="s">
        <v>159</v>
      </c>
      <c r="C53" s="11">
        <v>2020</v>
      </c>
      <c r="D53" s="11">
        <v>1933</v>
      </c>
      <c r="E53" s="11">
        <v>1542</v>
      </c>
      <c r="F53" s="11">
        <v>391</v>
      </c>
      <c r="G53" s="12">
        <v>5</v>
      </c>
    </row>
    <row r="54" spans="2:7" x14ac:dyDescent="0.25">
      <c r="B54" s="10" t="s">
        <v>157</v>
      </c>
      <c r="C54" s="11">
        <v>2618</v>
      </c>
      <c r="D54" s="11">
        <v>2343</v>
      </c>
      <c r="E54" s="11">
        <v>1757</v>
      </c>
      <c r="F54" s="11">
        <v>586</v>
      </c>
      <c r="G54" s="12">
        <v>22</v>
      </c>
    </row>
    <row r="55" spans="2:7" x14ac:dyDescent="0.25">
      <c r="B55" s="7" t="s">
        <v>202</v>
      </c>
      <c r="C55" s="3">
        <f>+SUM(C49:C54)</f>
        <v>7489</v>
      </c>
      <c r="D55" s="3">
        <f t="shared" ref="D55:G55" si="1">+SUM(D49:D54)</f>
        <v>6949</v>
      </c>
      <c r="E55" s="3">
        <f t="shared" si="1"/>
        <v>5338</v>
      </c>
      <c r="F55" s="3">
        <f t="shared" si="1"/>
        <v>1611</v>
      </c>
      <c r="G55" s="3">
        <f t="shared" si="1"/>
        <v>50</v>
      </c>
    </row>
    <row r="57" spans="2:7" x14ac:dyDescent="0.25">
      <c r="B57" s="10"/>
      <c r="C57" s="11"/>
      <c r="D57" s="11"/>
      <c r="E57" s="11"/>
      <c r="F57" s="11"/>
      <c r="G57" s="54"/>
    </row>
    <row r="58" spans="2:7" x14ac:dyDescent="0.25">
      <c r="B58" s="61"/>
      <c r="C58" s="62"/>
      <c r="D58" s="62"/>
      <c r="E58" s="62"/>
      <c r="F58" s="62"/>
      <c r="G58" s="62"/>
    </row>
    <row r="59" spans="2:7" ht="64.5" customHeight="1" x14ac:dyDescent="0.25">
      <c r="C59" s="16" t="s">
        <v>197</v>
      </c>
      <c r="D59" s="16" t="s">
        <v>228</v>
      </c>
      <c r="E59" s="16" t="s">
        <v>199</v>
      </c>
      <c r="F59" s="16" t="s">
        <v>200</v>
      </c>
    </row>
    <row r="60" spans="2:7" x14ac:dyDescent="0.25">
      <c r="C60" s="2">
        <f>C20</f>
        <v>47624</v>
      </c>
      <c r="D60" s="1">
        <f>D20</f>
        <v>44230</v>
      </c>
      <c r="E60" s="1">
        <f>E20</f>
        <v>35759</v>
      </c>
      <c r="F60" s="1">
        <f>F20</f>
        <v>8471</v>
      </c>
    </row>
    <row r="61" spans="2:7" x14ac:dyDescent="0.25">
      <c r="B61" s="14" t="s">
        <v>226</v>
      </c>
      <c r="C61" s="17">
        <v>1</v>
      </c>
      <c r="D61" s="15">
        <f>44240/47625</f>
        <v>0.92892388451443575</v>
      </c>
      <c r="E61" s="15">
        <f>+E60/44240</f>
        <v>0.80829566003616637</v>
      </c>
      <c r="F61" s="15">
        <f>+F60/44240</f>
        <v>0.19147830018083184</v>
      </c>
    </row>
    <row r="63" spans="2:7" ht="60" x14ac:dyDescent="0.25">
      <c r="C63" s="16" t="s">
        <v>208</v>
      </c>
      <c r="D63" s="16" t="s">
        <v>209</v>
      </c>
      <c r="E63" s="16" t="s">
        <v>210</v>
      </c>
      <c r="F63" s="16" t="s">
        <v>211</v>
      </c>
    </row>
    <row r="64" spans="2:7" x14ac:dyDescent="0.25">
      <c r="C64" s="1">
        <f>C55</f>
        <v>7489</v>
      </c>
      <c r="D64" s="1">
        <f>D55</f>
        <v>6949</v>
      </c>
      <c r="E64" s="1">
        <f>E55</f>
        <v>5338</v>
      </c>
      <c r="F64" s="1">
        <f>F55</f>
        <v>1611</v>
      </c>
    </row>
    <row r="65" spans="2:6" x14ac:dyDescent="0.25">
      <c r="B65" s="14" t="s">
        <v>226</v>
      </c>
      <c r="C65" s="15">
        <f>+C64/7506</f>
        <v>0.99773514521715956</v>
      </c>
      <c r="D65" s="15">
        <f>+D64/7506</f>
        <v>0.92579269917399409</v>
      </c>
      <c r="E65" s="15">
        <f>+E64/6958</f>
        <v>0.76717447542397244</v>
      </c>
      <c r="F65" s="15">
        <f>+F64/6958</f>
        <v>0.2315320494394941</v>
      </c>
    </row>
    <row r="68" spans="2:6" ht="45" x14ac:dyDescent="0.25">
      <c r="C68" s="16" t="s">
        <v>197</v>
      </c>
      <c r="D68" s="16" t="s">
        <v>208</v>
      </c>
      <c r="E68" s="16" t="s">
        <v>227</v>
      </c>
      <c r="F68" s="16" t="s">
        <v>225</v>
      </c>
    </row>
    <row r="69" spans="2:6" x14ac:dyDescent="0.25">
      <c r="C69" s="1">
        <f>C60</f>
        <v>47624</v>
      </c>
      <c r="D69" s="1">
        <f>C64</f>
        <v>7489</v>
      </c>
      <c r="E69" s="1">
        <f>D60</f>
        <v>44230</v>
      </c>
      <c r="F69" s="1">
        <f>C69-E69</f>
        <v>3394</v>
      </c>
    </row>
    <row r="70" spans="2:6" x14ac:dyDescent="0.25">
      <c r="B70" s="14" t="s">
        <v>226</v>
      </c>
      <c r="C70" s="15">
        <f>C69/47625</f>
        <v>0.99997900262467188</v>
      </c>
      <c r="D70" s="15">
        <f t="shared" ref="D70:F70" si="2">D69/47625</f>
        <v>0.15724934383202099</v>
      </c>
      <c r="E70" s="15">
        <f t="shared" si="2"/>
        <v>0.92871391076115484</v>
      </c>
      <c r="F70" s="15">
        <f t="shared" si="2"/>
        <v>7.1265091863517066E-2</v>
      </c>
    </row>
    <row r="72" spans="2:6" ht="30" x14ac:dyDescent="0.25">
      <c r="C72" s="16" t="s">
        <v>197</v>
      </c>
      <c r="D72" s="1">
        <v>47625</v>
      </c>
      <c r="E72" s="18">
        <v>1</v>
      </c>
      <c r="F72" s="19"/>
    </row>
    <row r="73" spans="2:6" ht="30" x14ac:dyDescent="0.25">
      <c r="C73" s="16" t="s">
        <v>256</v>
      </c>
      <c r="D73" s="1">
        <f>+D72-D74</f>
        <v>40136</v>
      </c>
      <c r="E73" s="18">
        <f>+D73/D72</f>
        <v>0.84275065616797895</v>
      </c>
      <c r="F73" s="19"/>
    </row>
    <row r="74" spans="2:6" ht="45" x14ac:dyDescent="0.25">
      <c r="C74" s="16" t="s">
        <v>208</v>
      </c>
      <c r="D74" s="1">
        <f>D69</f>
        <v>7489</v>
      </c>
      <c r="E74" s="15">
        <f>+D74/D72</f>
        <v>0.15724934383202099</v>
      </c>
    </row>
  </sheetData>
  <sortState ref="B64:G89">
    <sortCondition ref="B37:B81"/>
  </sortState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19" zoomScale="80" zoomScaleNormal="80" workbookViewId="0">
      <selection activeCell="B35" sqref="B35"/>
    </sheetView>
  </sheetViews>
  <sheetFormatPr defaultRowHeight="15" x14ac:dyDescent="0.25"/>
  <cols>
    <col min="2" max="2" width="20.140625" customWidth="1"/>
    <col min="3" max="12" width="17.7109375" customWidth="1"/>
  </cols>
  <sheetData>
    <row r="1" spans="2:12" ht="15" customHeight="1" x14ac:dyDescent="0.25">
      <c r="B1" s="71" t="s">
        <v>238</v>
      </c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2:12" x14ac:dyDescent="0.25">
      <c r="B2" s="74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2:12" x14ac:dyDescent="0.25">
      <c r="B3" s="74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2:12" x14ac:dyDescent="0.25">
      <c r="B4" s="74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2:12" x14ac:dyDescent="0.25">
      <c r="B5" s="74"/>
      <c r="C5" s="75"/>
      <c r="D5" s="75"/>
      <c r="E5" s="75"/>
      <c r="F5" s="75"/>
      <c r="G5" s="75"/>
      <c r="H5" s="75"/>
      <c r="I5" s="75"/>
      <c r="J5" s="75"/>
      <c r="K5" s="75"/>
      <c r="L5" s="76"/>
    </row>
    <row r="6" spans="2:12" x14ac:dyDescent="0.25">
      <c r="B6" s="77"/>
      <c r="C6" s="78"/>
      <c r="D6" s="78"/>
      <c r="E6" s="78"/>
      <c r="F6" s="78"/>
      <c r="G6" s="78"/>
      <c r="H6" s="78"/>
      <c r="I6" s="78"/>
      <c r="J6" s="78"/>
      <c r="K6" s="78"/>
      <c r="L6" s="79"/>
    </row>
    <row r="8" spans="2:12" ht="75" x14ac:dyDescent="0.25">
      <c r="B8" s="33" t="s">
        <v>236</v>
      </c>
      <c r="C8" s="33" t="s">
        <v>197</v>
      </c>
      <c r="D8" s="33" t="s">
        <v>198</v>
      </c>
      <c r="E8" s="33" t="s">
        <v>235</v>
      </c>
      <c r="F8" s="33" t="s">
        <v>199</v>
      </c>
      <c r="G8" s="33" t="s">
        <v>234</v>
      </c>
      <c r="H8" s="33" t="s">
        <v>200</v>
      </c>
      <c r="I8" s="33" t="s">
        <v>233</v>
      </c>
      <c r="J8" s="33" t="s">
        <v>208</v>
      </c>
      <c r="K8" s="33" t="s">
        <v>237</v>
      </c>
      <c r="L8" s="33" t="s">
        <v>232</v>
      </c>
    </row>
    <row r="9" spans="2:12" x14ac:dyDescent="0.25">
      <c r="B9" s="43" t="s">
        <v>202</v>
      </c>
      <c r="C9" s="40">
        <f>+SUM(C26:C51)</f>
        <v>22597</v>
      </c>
      <c r="D9" s="40">
        <f>+SUM(D26:D51)</f>
        <v>20665</v>
      </c>
      <c r="E9" s="42">
        <f>+D9/C9</f>
        <v>0.91450192503429661</v>
      </c>
      <c r="F9" s="40">
        <f>+SUM(F26:F51)</f>
        <v>16193</v>
      </c>
      <c r="G9" s="42">
        <f>+F9/D9</f>
        <v>0.78359545124606822</v>
      </c>
      <c r="H9" s="40">
        <f>+SUM(H26:H51)</f>
        <v>4472</v>
      </c>
      <c r="I9" s="41">
        <f>+H9/D9</f>
        <v>0.21640454875393178</v>
      </c>
      <c r="J9" s="67">
        <f>+SUM(J26:J51)</f>
        <v>4214</v>
      </c>
      <c r="K9" s="41">
        <f>+J9/C9</f>
        <v>0.18648493162809224</v>
      </c>
      <c r="L9" s="42">
        <f>+(G9+E9)/2</f>
        <v>0.84904868814018242</v>
      </c>
    </row>
    <row r="25" spans="1:12" ht="76.5" customHeight="1" x14ac:dyDescent="0.25">
      <c r="A25" s="14"/>
      <c r="B25" s="33" t="s">
        <v>231</v>
      </c>
      <c r="C25" s="33" t="s">
        <v>197</v>
      </c>
      <c r="D25" s="33" t="s">
        <v>198</v>
      </c>
      <c r="E25" s="33" t="s">
        <v>235</v>
      </c>
      <c r="F25" s="33" t="s">
        <v>199</v>
      </c>
      <c r="G25" s="33" t="s">
        <v>234</v>
      </c>
      <c r="H25" s="33" t="s">
        <v>200</v>
      </c>
      <c r="I25" s="33" t="s">
        <v>233</v>
      </c>
      <c r="J25" s="33" t="s">
        <v>208</v>
      </c>
      <c r="K25" s="33" t="s">
        <v>237</v>
      </c>
      <c r="L25" s="33" t="s">
        <v>232</v>
      </c>
    </row>
    <row r="26" spans="1:12" x14ac:dyDescent="0.25">
      <c r="B26" s="34" t="s">
        <v>57</v>
      </c>
      <c r="C26" s="35">
        <v>1087</v>
      </c>
      <c r="D26" s="35">
        <v>1034</v>
      </c>
      <c r="E26" s="36">
        <f t="shared" ref="E26:E51" si="0">+D26/C26</f>
        <v>0.95124195032198711</v>
      </c>
      <c r="F26" s="35">
        <v>929</v>
      </c>
      <c r="G26" s="36">
        <f t="shared" ref="G26:G51" si="1">+F26/D26</f>
        <v>0.89845261121856868</v>
      </c>
      <c r="H26" s="35">
        <v>105</v>
      </c>
      <c r="I26" s="37">
        <f t="shared" ref="I26:I51" si="2">+H26/D26</f>
        <v>0.10154738878143134</v>
      </c>
      <c r="J26" s="46">
        <v>203</v>
      </c>
      <c r="K26" s="37">
        <f t="shared" ref="K26:K52" si="3">+J26/C26</f>
        <v>0.18675252989880406</v>
      </c>
      <c r="L26" s="69">
        <f t="shared" ref="L26:L51" si="4">+(G26+E26)/2</f>
        <v>0.92484728077027789</v>
      </c>
    </row>
    <row r="27" spans="1:12" x14ac:dyDescent="0.25">
      <c r="B27" s="34" t="s">
        <v>173</v>
      </c>
      <c r="C27" s="35">
        <v>938</v>
      </c>
      <c r="D27" s="35">
        <v>905</v>
      </c>
      <c r="E27" s="36">
        <f t="shared" si="0"/>
        <v>0.96481876332622596</v>
      </c>
      <c r="F27" s="35">
        <v>783</v>
      </c>
      <c r="G27" s="36">
        <f t="shared" si="1"/>
        <v>0.86519337016574582</v>
      </c>
      <c r="H27" s="35">
        <v>122</v>
      </c>
      <c r="I27" s="37">
        <f t="shared" si="2"/>
        <v>0.13480662983425415</v>
      </c>
      <c r="J27" s="46">
        <v>146</v>
      </c>
      <c r="K27" s="37">
        <f t="shared" si="3"/>
        <v>0.15565031982942432</v>
      </c>
      <c r="L27" s="69">
        <f t="shared" si="4"/>
        <v>0.91500606674598584</v>
      </c>
    </row>
    <row r="28" spans="1:12" x14ac:dyDescent="0.25">
      <c r="B28" s="34" t="s">
        <v>25</v>
      </c>
      <c r="C28" s="35">
        <v>1092</v>
      </c>
      <c r="D28" s="35">
        <v>1035</v>
      </c>
      <c r="E28" s="36">
        <f t="shared" si="0"/>
        <v>0.94780219780219777</v>
      </c>
      <c r="F28" s="35">
        <v>889</v>
      </c>
      <c r="G28" s="36">
        <f t="shared" si="1"/>
        <v>0.8589371980676328</v>
      </c>
      <c r="H28" s="35">
        <v>146</v>
      </c>
      <c r="I28" s="37">
        <f t="shared" si="2"/>
        <v>0.14106280193236714</v>
      </c>
      <c r="J28" s="46">
        <v>120</v>
      </c>
      <c r="K28" s="37">
        <f t="shared" si="3"/>
        <v>0.10989010989010989</v>
      </c>
      <c r="L28" s="69">
        <f t="shared" si="4"/>
        <v>0.90336969793491528</v>
      </c>
    </row>
    <row r="29" spans="1:12" x14ac:dyDescent="0.25">
      <c r="B29" s="34" t="s">
        <v>30</v>
      </c>
      <c r="C29" s="35">
        <v>698</v>
      </c>
      <c r="D29" s="35">
        <v>659</v>
      </c>
      <c r="E29" s="36">
        <f t="shared" si="0"/>
        <v>0.94412607449856734</v>
      </c>
      <c r="F29" s="35">
        <v>565</v>
      </c>
      <c r="G29" s="36">
        <f t="shared" si="1"/>
        <v>0.85735963581183616</v>
      </c>
      <c r="H29" s="35">
        <v>94</v>
      </c>
      <c r="I29" s="37">
        <f t="shared" si="2"/>
        <v>0.14264036418816389</v>
      </c>
      <c r="J29" s="46">
        <v>131</v>
      </c>
      <c r="K29" s="37">
        <f t="shared" si="3"/>
        <v>0.18767908309455589</v>
      </c>
      <c r="L29" s="69">
        <f t="shared" si="4"/>
        <v>0.90074285515520169</v>
      </c>
    </row>
    <row r="30" spans="1:12" x14ac:dyDescent="0.25">
      <c r="B30" s="34" t="s">
        <v>52</v>
      </c>
      <c r="C30" s="35">
        <v>624</v>
      </c>
      <c r="D30" s="35">
        <v>594</v>
      </c>
      <c r="E30" s="36">
        <f t="shared" si="0"/>
        <v>0.95192307692307687</v>
      </c>
      <c r="F30" s="35">
        <v>504</v>
      </c>
      <c r="G30" s="36">
        <f t="shared" si="1"/>
        <v>0.84848484848484851</v>
      </c>
      <c r="H30" s="35">
        <v>90</v>
      </c>
      <c r="I30" s="37">
        <f t="shared" si="2"/>
        <v>0.15151515151515152</v>
      </c>
      <c r="J30" s="46">
        <v>121</v>
      </c>
      <c r="K30" s="37">
        <f t="shared" si="3"/>
        <v>0.19391025641025642</v>
      </c>
      <c r="L30" s="69">
        <f t="shared" si="4"/>
        <v>0.90020396270396263</v>
      </c>
    </row>
    <row r="31" spans="1:12" x14ac:dyDescent="0.25">
      <c r="B31" s="34" t="s">
        <v>24</v>
      </c>
      <c r="C31" s="35">
        <v>498</v>
      </c>
      <c r="D31" s="35">
        <v>475</v>
      </c>
      <c r="E31" s="36">
        <f t="shared" si="0"/>
        <v>0.95381526104417669</v>
      </c>
      <c r="F31" s="35">
        <v>397</v>
      </c>
      <c r="G31" s="36">
        <f t="shared" si="1"/>
        <v>0.83578947368421053</v>
      </c>
      <c r="H31" s="35">
        <v>78</v>
      </c>
      <c r="I31" s="37">
        <f t="shared" si="2"/>
        <v>0.16421052631578947</v>
      </c>
      <c r="J31" s="46">
        <v>82</v>
      </c>
      <c r="K31" s="37">
        <f t="shared" si="3"/>
        <v>0.1646586345381526</v>
      </c>
      <c r="L31" s="69">
        <f t="shared" si="4"/>
        <v>0.89480236736419361</v>
      </c>
    </row>
    <row r="32" spans="1:12" x14ac:dyDescent="0.25">
      <c r="B32" s="34" t="s">
        <v>28</v>
      </c>
      <c r="C32" s="35">
        <v>424</v>
      </c>
      <c r="D32" s="35">
        <v>413</v>
      </c>
      <c r="E32" s="36">
        <f t="shared" si="0"/>
        <v>0.97405660377358494</v>
      </c>
      <c r="F32" s="35">
        <v>332</v>
      </c>
      <c r="G32" s="36">
        <f t="shared" si="1"/>
        <v>0.80387409200968518</v>
      </c>
      <c r="H32" s="35">
        <v>81</v>
      </c>
      <c r="I32" s="37">
        <f t="shared" si="2"/>
        <v>0.19612590799031476</v>
      </c>
      <c r="J32" s="46">
        <v>46</v>
      </c>
      <c r="K32" s="37">
        <f t="shared" si="3"/>
        <v>0.10849056603773585</v>
      </c>
      <c r="L32" s="69">
        <f t="shared" si="4"/>
        <v>0.88896534789163506</v>
      </c>
    </row>
    <row r="33" spans="2:12" x14ac:dyDescent="0.25">
      <c r="B33" s="34" t="s">
        <v>26</v>
      </c>
      <c r="C33" s="35">
        <v>754</v>
      </c>
      <c r="D33" s="35">
        <v>709</v>
      </c>
      <c r="E33" s="36">
        <f t="shared" si="0"/>
        <v>0.94031830238726788</v>
      </c>
      <c r="F33" s="35">
        <v>593</v>
      </c>
      <c r="G33" s="36">
        <f t="shared" si="1"/>
        <v>0.83638928067700991</v>
      </c>
      <c r="H33" s="35">
        <v>116</v>
      </c>
      <c r="I33" s="37">
        <f t="shared" si="2"/>
        <v>0.16361071932299012</v>
      </c>
      <c r="J33" s="46">
        <v>128</v>
      </c>
      <c r="K33" s="37">
        <f t="shared" si="3"/>
        <v>0.16976127320954906</v>
      </c>
      <c r="L33" s="69">
        <f t="shared" si="4"/>
        <v>0.88835379153213889</v>
      </c>
    </row>
    <row r="34" spans="2:12" x14ac:dyDescent="0.25">
      <c r="B34" s="34" t="s">
        <v>32</v>
      </c>
      <c r="C34" s="35">
        <v>1279</v>
      </c>
      <c r="D34" s="35">
        <v>1213</v>
      </c>
      <c r="E34" s="36">
        <f t="shared" si="0"/>
        <v>0.94839718530101647</v>
      </c>
      <c r="F34" s="35">
        <v>1001</v>
      </c>
      <c r="G34" s="36">
        <f t="shared" si="1"/>
        <v>0.82522671063478981</v>
      </c>
      <c r="H34" s="35">
        <v>212</v>
      </c>
      <c r="I34" s="37">
        <f t="shared" si="2"/>
        <v>0.17477328936521022</v>
      </c>
      <c r="J34" s="46">
        <v>315</v>
      </c>
      <c r="K34" s="37">
        <f t="shared" si="3"/>
        <v>0.24628616106333073</v>
      </c>
      <c r="L34" s="69">
        <f t="shared" si="4"/>
        <v>0.88681194796790308</v>
      </c>
    </row>
    <row r="35" spans="2:12" x14ac:dyDescent="0.25">
      <c r="B35" s="34" t="s">
        <v>55</v>
      </c>
      <c r="C35" s="35">
        <v>482</v>
      </c>
      <c r="D35" s="35">
        <v>459</v>
      </c>
      <c r="E35" s="36">
        <f t="shared" si="0"/>
        <v>0.9522821576763485</v>
      </c>
      <c r="F35" s="35">
        <v>371</v>
      </c>
      <c r="G35" s="36">
        <f t="shared" si="1"/>
        <v>0.80827886710239649</v>
      </c>
      <c r="H35" s="35">
        <v>88</v>
      </c>
      <c r="I35" s="37">
        <f t="shared" si="2"/>
        <v>0.19172113289760348</v>
      </c>
      <c r="J35" s="46">
        <v>54</v>
      </c>
      <c r="K35" s="37">
        <f t="shared" si="3"/>
        <v>0.11203319502074689</v>
      </c>
      <c r="L35" s="69">
        <f t="shared" si="4"/>
        <v>0.88028051238937244</v>
      </c>
    </row>
    <row r="36" spans="2:12" x14ac:dyDescent="0.25">
      <c r="B36" s="34" t="s">
        <v>50</v>
      </c>
      <c r="C36" s="35">
        <v>262</v>
      </c>
      <c r="D36" s="35">
        <v>254</v>
      </c>
      <c r="E36" s="36">
        <f t="shared" si="0"/>
        <v>0.96946564885496178</v>
      </c>
      <c r="F36" s="35">
        <v>199</v>
      </c>
      <c r="G36" s="36">
        <f t="shared" si="1"/>
        <v>0.78346456692913391</v>
      </c>
      <c r="H36" s="35">
        <v>55</v>
      </c>
      <c r="I36" s="37">
        <f t="shared" si="2"/>
        <v>0.21653543307086615</v>
      </c>
      <c r="J36" s="46">
        <v>35</v>
      </c>
      <c r="K36" s="37">
        <f t="shared" si="3"/>
        <v>0.13358778625954199</v>
      </c>
      <c r="L36" s="69">
        <f t="shared" si="4"/>
        <v>0.87646510789204779</v>
      </c>
    </row>
    <row r="37" spans="2:12" x14ac:dyDescent="0.25">
      <c r="B37" s="34" t="s">
        <v>27</v>
      </c>
      <c r="C37" s="35">
        <v>1345</v>
      </c>
      <c r="D37" s="35">
        <v>1276</v>
      </c>
      <c r="E37" s="36">
        <f t="shared" si="0"/>
        <v>0.94869888475836428</v>
      </c>
      <c r="F37" s="35">
        <v>1017</v>
      </c>
      <c r="G37" s="36">
        <f t="shared" si="1"/>
        <v>0.79702194357366773</v>
      </c>
      <c r="H37" s="35">
        <v>259</v>
      </c>
      <c r="I37" s="37">
        <f t="shared" si="2"/>
        <v>0.20297805642633229</v>
      </c>
      <c r="J37" s="46">
        <v>328</v>
      </c>
      <c r="K37" s="37">
        <f t="shared" si="3"/>
        <v>0.24386617100371746</v>
      </c>
      <c r="L37" s="69">
        <f t="shared" si="4"/>
        <v>0.87286041416601601</v>
      </c>
    </row>
    <row r="38" spans="2:12" x14ac:dyDescent="0.25">
      <c r="B38" s="34" t="s">
        <v>51</v>
      </c>
      <c r="C38" s="35">
        <v>1099</v>
      </c>
      <c r="D38" s="35">
        <v>988</v>
      </c>
      <c r="E38" s="36">
        <f t="shared" si="0"/>
        <v>0.8989990900818926</v>
      </c>
      <c r="F38" s="35">
        <v>834</v>
      </c>
      <c r="G38" s="36">
        <f t="shared" si="1"/>
        <v>0.84412955465587047</v>
      </c>
      <c r="H38" s="35">
        <v>154</v>
      </c>
      <c r="I38" s="37">
        <f t="shared" si="2"/>
        <v>0.15587044534412955</v>
      </c>
      <c r="J38" s="46">
        <v>53</v>
      </c>
      <c r="K38" s="37">
        <f t="shared" si="3"/>
        <v>4.8225659690627844E-2</v>
      </c>
      <c r="L38" s="69">
        <f t="shared" si="4"/>
        <v>0.87156432236888159</v>
      </c>
    </row>
    <row r="39" spans="2:12" x14ac:dyDescent="0.25">
      <c r="B39" s="34" t="s">
        <v>31</v>
      </c>
      <c r="C39" s="35">
        <v>482</v>
      </c>
      <c r="D39" s="35">
        <v>462</v>
      </c>
      <c r="E39" s="36">
        <f t="shared" si="0"/>
        <v>0.95850622406639008</v>
      </c>
      <c r="F39" s="35">
        <v>362</v>
      </c>
      <c r="G39" s="36">
        <f t="shared" si="1"/>
        <v>0.78354978354978355</v>
      </c>
      <c r="H39" s="35">
        <v>100</v>
      </c>
      <c r="I39" s="37">
        <f t="shared" si="2"/>
        <v>0.21645021645021645</v>
      </c>
      <c r="J39" s="46">
        <v>113</v>
      </c>
      <c r="K39" s="37">
        <f t="shared" si="3"/>
        <v>0.23443983402489627</v>
      </c>
      <c r="L39" s="69">
        <f t="shared" si="4"/>
        <v>0.87102800380808687</v>
      </c>
    </row>
    <row r="40" spans="2:12" x14ac:dyDescent="0.25">
      <c r="B40" s="34" t="s">
        <v>56</v>
      </c>
      <c r="C40" s="35">
        <v>841</v>
      </c>
      <c r="D40" s="35">
        <v>753</v>
      </c>
      <c r="E40" s="36">
        <f t="shared" si="0"/>
        <v>0.89536266349583826</v>
      </c>
      <c r="F40" s="35">
        <v>632</v>
      </c>
      <c r="G40" s="36">
        <f t="shared" si="1"/>
        <v>0.83930942895086325</v>
      </c>
      <c r="H40" s="35">
        <v>121</v>
      </c>
      <c r="I40" s="37">
        <f t="shared" si="2"/>
        <v>0.16069057104913678</v>
      </c>
      <c r="J40" s="46">
        <v>85</v>
      </c>
      <c r="K40" s="37">
        <f t="shared" si="3"/>
        <v>0.10107015457788347</v>
      </c>
      <c r="L40" s="69">
        <f t="shared" si="4"/>
        <v>0.86733604622335081</v>
      </c>
    </row>
    <row r="41" spans="2:12" x14ac:dyDescent="0.25">
      <c r="B41" s="34" t="s">
        <v>167</v>
      </c>
      <c r="C41" s="35">
        <v>682</v>
      </c>
      <c r="D41" s="35">
        <v>590</v>
      </c>
      <c r="E41" s="36">
        <f t="shared" si="0"/>
        <v>0.86510263929618769</v>
      </c>
      <c r="F41" s="35">
        <v>509</v>
      </c>
      <c r="G41" s="36">
        <f t="shared" si="1"/>
        <v>0.86271186440677972</v>
      </c>
      <c r="H41" s="35">
        <v>81</v>
      </c>
      <c r="I41" s="37">
        <f t="shared" si="2"/>
        <v>0.13728813559322034</v>
      </c>
      <c r="J41" s="46">
        <v>83</v>
      </c>
      <c r="K41" s="37">
        <f t="shared" si="3"/>
        <v>0.1217008797653959</v>
      </c>
      <c r="L41" s="69">
        <f t="shared" si="4"/>
        <v>0.86390725185148365</v>
      </c>
    </row>
    <row r="42" spans="2:12" x14ac:dyDescent="0.25">
      <c r="B42" s="34" t="s">
        <v>166</v>
      </c>
      <c r="C42" s="35">
        <v>385</v>
      </c>
      <c r="D42" s="35">
        <v>366</v>
      </c>
      <c r="E42" s="36">
        <f t="shared" si="0"/>
        <v>0.95064935064935063</v>
      </c>
      <c r="F42" s="35">
        <v>281</v>
      </c>
      <c r="G42" s="36">
        <f t="shared" si="1"/>
        <v>0.76775956284153002</v>
      </c>
      <c r="H42" s="35">
        <v>85</v>
      </c>
      <c r="I42" s="37">
        <f t="shared" si="2"/>
        <v>0.23224043715846995</v>
      </c>
      <c r="J42" s="46">
        <v>71</v>
      </c>
      <c r="K42" s="37">
        <f t="shared" si="3"/>
        <v>0.18441558441558442</v>
      </c>
      <c r="L42" s="69">
        <f t="shared" si="4"/>
        <v>0.85920445674544033</v>
      </c>
    </row>
    <row r="43" spans="2:12" x14ac:dyDescent="0.25">
      <c r="B43" s="34" t="s">
        <v>29</v>
      </c>
      <c r="C43" s="35">
        <v>687</v>
      </c>
      <c r="D43" s="35">
        <v>655</v>
      </c>
      <c r="E43" s="36">
        <f t="shared" si="0"/>
        <v>0.95342066957787486</v>
      </c>
      <c r="F43" s="35">
        <v>494</v>
      </c>
      <c r="G43" s="36">
        <f t="shared" si="1"/>
        <v>0.75419847328244272</v>
      </c>
      <c r="H43" s="35">
        <v>161</v>
      </c>
      <c r="I43" s="37">
        <f t="shared" si="2"/>
        <v>0.24580152671755726</v>
      </c>
      <c r="J43" s="46">
        <v>95</v>
      </c>
      <c r="K43" s="37">
        <f t="shared" si="3"/>
        <v>0.13828238719068414</v>
      </c>
      <c r="L43" s="69">
        <f t="shared" si="4"/>
        <v>0.85380957143015879</v>
      </c>
    </row>
    <row r="44" spans="2:12" x14ac:dyDescent="0.25">
      <c r="B44" s="34" t="s">
        <v>168</v>
      </c>
      <c r="C44" s="35">
        <v>1047</v>
      </c>
      <c r="D44" s="35">
        <v>995</v>
      </c>
      <c r="E44" s="36">
        <f t="shared" si="0"/>
        <v>0.95033428844317092</v>
      </c>
      <c r="F44" s="35">
        <v>746</v>
      </c>
      <c r="G44" s="36">
        <f t="shared" si="1"/>
        <v>0.74974874371859301</v>
      </c>
      <c r="H44" s="35">
        <v>249</v>
      </c>
      <c r="I44" s="37">
        <f t="shared" si="2"/>
        <v>0.25025125628140704</v>
      </c>
      <c r="J44" s="46">
        <v>287</v>
      </c>
      <c r="K44" s="37">
        <f t="shared" si="3"/>
        <v>0.27411652340019105</v>
      </c>
      <c r="L44" s="69">
        <f t="shared" si="4"/>
        <v>0.85004151608088196</v>
      </c>
    </row>
    <row r="45" spans="2:12" x14ac:dyDescent="0.25">
      <c r="B45" s="34" t="s">
        <v>175</v>
      </c>
      <c r="C45" s="35">
        <v>342</v>
      </c>
      <c r="D45" s="35">
        <v>321</v>
      </c>
      <c r="E45" s="36">
        <f t="shared" si="0"/>
        <v>0.93859649122807021</v>
      </c>
      <c r="F45" s="35">
        <v>238</v>
      </c>
      <c r="G45" s="36">
        <f t="shared" si="1"/>
        <v>0.74143302180685355</v>
      </c>
      <c r="H45" s="35">
        <v>83</v>
      </c>
      <c r="I45" s="37">
        <f t="shared" si="2"/>
        <v>0.25856697819314639</v>
      </c>
      <c r="J45" s="46">
        <v>64</v>
      </c>
      <c r="K45" s="37">
        <f t="shared" si="3"/>
        <v>0.1871345029239766</v>
      </c>
      <c r="L45" s="69">
        <f t="shared" si="4"/>
        <v>0.84001475651746182</v>
      </c>
    </row>
    <row r="46" spans="2:12" x14ac:dyDescent="0.25">
      <c r="B46" s="34" t="s">
        <v>54</v>
      </c>
      <c r="C46" s="35">
        <v>335</v>
      </c>
      <c r="D46" s="35">
        <v>315</v>
      </c>
      <c r="E46" s="36">
        <f t="shared" si="0"/>
        <v>0.94029850746268662</v>
      </c>
      <c r="F46" s="35">
        <v>230</v>
      </c>
      <c r="G46" s="36">
        <f t="shared" si="1"/>
        <v>0.73015873015873012</v>
      </c>
      <c r="H46" s="35">
        <v>85</v>
      </c>
      <c r="I46" s="37">
        <f t="shared" si="2"/>
        <v>0.26984126984126983</v>
      </c>
      <c r="J46" s="46">
        <v>84</v>
      </c>
      <c r="K46" s="37">
        <f t="shared" si="3"/>
        <v>0.2507462686567164</v>
      </c>
      <c r="L46" s="69">
        <f t="shared" si="4"/>
        <v>0.83522861881070831</v>
      </c>
    </row>
    <row r="47" spans="2:12" x14ac:dyDescent="0.25">
      <c r="B47" s="34" t="s">
        <v>23</v>
      </c>
      <c r="C47" s="35">
        <v>3211</v>
      </c>
      <c r="D47" s="35">
        <v>2763</v>
      </c>
      <c r="E47" s="36">
        <f t="shared" si="0"/>
        <v>0.86047960137028967</v>
      </c>
      <c r="F47" s="35">
        <v>2203</v>
      </c>
      <c r="G47" s="36">
        <f t="shared" si="1"/>
        <v>0.79732175171914588</v>
      </c>
      <c r="H47" s="35">
        <v>560</v>
      </c>
      <c r="I47" s="37">
        <f t="shared" si="2"/>
        <v>0.20267824828085415</v>
      </c>
      <c r="J47" s="46">
        <v>649</v>
      </c>
      <c r="K47" s="37">
        <f t="shared" si="3"/>
        <v>0.20211772033634381</v>
      </c>
      <c r="L47" s="69">
        <f t="shared" si="4"/>
        <v>0.82890067654471777</v>
      </c>
    </row>
    <row r="48" spans="2:12" x14ac:dyDescent="0.25">
      <c r="B48" s="34" t="s">
        <v>176</v>
      </c>
      <c r="C48" s="35">
        <v>164</v>
      </c>
      <c r="D48" s="35">
        <v>151</v>
      </c>
      <c r="E48" s="36">
        <f t="shared" si="0"/>
        <v>0.92073170731707321</v>
      </c>
      <c r="F48" s="35">
        <v>111</v>
      </c>
      <c r="G48" s="36">
        <f t="shared" si="1"/>
        <v>0.73509933774834435</v>
      </c>
      <c r="H48" s="35">
        <v>40</v>
      </c>
      <c r="I48" s="37">
        <f t="shared" si="2"/>
        <v>0.26490066225165565</v>
      </c>
      <c r="J48" s="46">
        <v>40</v>
      </c>
      <c r="K48" s="37">
        <f t="shared" si="3"/>
        <v>0.24390243902439024</v>
      </c>
      <c r="L48" s="69">
        <f t="shared" si="4"/>
        <v>0.82791552253270884</v>
      </c>
    </row>
    <row r="49" spans="2:12" x14ac:dyDescent="0.25">
      <c r="B49" s="34" t="s">
        <v>49</v>
      </c>
      <c r="C49" s="35">
        <v>237</v>
      </c>
      <c r="D49" s="35">
        <v>225</v>
      </c>
      <c r="E49" s="36">
        <f t="shared" si="0"/>
        <v>0.94936708860759489</v>
      </c>
      <c r="F49" s="35">
        <v>149</v>
      </c>
      <c r="G49" s="36">
        <f t="shared" si="1"/>
        <v>0.66222222222222227</v>
      </c>
      <c r="H49" s="35">
        <v>76</v>
      </c>
      <c r="I49" s="37">
        <f t="shared" si="2"/>
        <v>0.33777777777777779</v>
      </c>
      <c r="J49" s="46">
        <v>37</v>
      </c>
      <c r="K49" s="37">
        <f t="shared" si="3"/>
        <v>0.15611814345991562</v>
      </c>
      <c r="L49" s="69">
        <f t="shared" si="4"/>
        <v>0.80579465541490858</v>
      </c>
    </row>
    <row r="50" spans="2:12" x14ac:dyDescent="0.25">
      <c r="B50" s="34" t="s">
        <v>53</v>
      </c>
      <c r="C50" s="35">
        <v>666</v>
      </c>
      <c r="D50" s="35">
        <v>592</v>
      </c>
      <c r="E50" s="36">
        <f t="shared" si="0"/>
        <v>0.88888888888888884</v>
      </c>
      <c r="F50" s="35">
        <v>418</v>
      </c>
      <c r="G50" s="36">
        <f t="shared" si="1"/>
        <v>0.70608108108108103</v>
      </c>
      <c r="H50" s="35">
        <v>174</v>
      </c>
      <c r="I50" s="37">
        <f t="shared" si="2"/>
        <v>0.29391891891891891</v>
      </c>
      <c r="J50" s="46">
        <v>177</v>
      </c>
      <c r="K50" s="37">
        <f t="shared" si="3"/>
        <v>0.26576576576576577</v>
      </c>
      <c r="L50" s="69">
        <f t="shared" si="4"/>
        <v>0.79748498498498499</v>
      </c>
    </row>
    <row r="51" spans="2:12" x14ac:dyDescent="0.25">
      <c r="B51" s="34" t="s">
        <v>229</v>
      </c>
      <c r="C51" s="35">
        <v>2936</v>
      </c>
      <c r="D51" s="35">
        <v>2463</v>
      </c>
      <c r="E51" s="36">
        <f t="shared" si="0"/>
        <v>0.83889645776566757</v>
      </c>
      <c r="F51" s="35">
        <v>1406</v>
      </c>
      <c r="G51" s="36">
        <f t="shared" si="1"/>
        <v>0.57084855866829065</v>
      </c>
      <c r="H51" s="35">
        <v>1057</v>
      </c>
      <c r="I51" s="37">
        <f t="shared" si="2"/>
        <v>0.42915144133170929</v>
      </c>
      <c r="J51" s="46">
        <v>667</v>
      </c>
      <c r="K51" s="37">
        <f t="shared" si="3"/>
        <v>0.22717983651226159</v>
      </c>
      <c r="L51" s="69">
        <f t="shared" si="4"/>
        <v>0.70487250821697911</v>
      </c>
    </row>
    <row r="52" spans="2:12" x14ac:dyDescent="0.25">
      <c r="B52" s="38" t="s">
        <v>230</v>
      </c>
      <c r="C52" s="38">
        <v>22597</v>
      </c>
      <c r="D52" s="38">
        <v>20665</v>
      </c>
      <c r="E52" s="39">
        <f t="shared" ref="E52" si="5">+D52/C52</f>
        <v>0.91450192503429661</v>
      </c>
      <c r="F52" s="38">
        <v>16193</v>
      </c>
      <c r="G52" s="39">
        <f t="shared" ref="G52" si="6">+F52/D52</f>
        <v>0.78359545124606822</v>
      </c>
      <c r="H52" s="38">
        <v>4472</v>
      </c>
      <c r="I52" s="39">
        <f t="shared" ref="I52" si="7">+H52/D52</f>
        <v>0.21640454875393178</v>
      </c>
      <c r="J52" s="47">
        <f>+SUM(J26:J51)</f>
        <v>4214</v>
      </c>
      <c r="K52" s="39">
        <f t="shared" si="3"/>
        <v>0.18648493162809224</v>
      </c>
      <c r="L52" s="39">
        <f t="shared" ref="L52" si="8">+(G52+E52)/2</f>
        <v>0.84904868814018242</v>
      </c>
    </row>
    <row r="54" spans="2:12" ht="30" x14ac:dyDescent="0.25">
      <c r="B54" s="33" t="s">
        <v>198</v>
      </c>
      <c r="C54" s="35">
        <v>20665</v>
      </c>
    </row>
    <row r="55" spans="2:12" ht="30" customHeight="1" x14ac:dyDescent="0.25">
      <c r="B55" s="33" t="s">
        <v>225</v>
      </c>
      <c r="C55" s="44">
        <v>1932</v>
      </c>
    </row>
    <row r="57" spans="2:12" ht="30" x14ac:dyDescent="0.25">
      <c r="B57" s="33" t="s">
        <v>199</v>
      </c>
      <c r="C57" s="44">
        <v>16193</v>
      </c>
    </row>
    <row r="58" spans="2:12" ht="30" x14ac:dyDescent="0.25">
      <c r="B58" s="33" t="s">
        <v>200</v>
      </c>
      <c r="C58" s="44">
        <v>4472</v>
      </c>
    </row>
    <row r="60" spans="2:12" ht="30" x14ac:dyDescent="0.25">
      <c r="B60" s="33" t="s">
        <v>257</v>
      </c>
      <c r="C60" s="44">
        <f>22597-C61</f>
        <v>18383</v>
      </c>
      <c r="D60" s="45">
        <f>+C60/C52</f>
        <v>0.81351506837190779</v>
      </c>
    </row>
    <row r="61" spans="2:12" ht="45" x14ac:dyDescent="0.25">
      <c r="B61" s="33" t="s">
        <v>208</v>
      </c>
      <c r="C61" s="44">
        <v>4214</v>
      </c>
      <c r="D61" s="45">
        <f>+C61/C60</f>
        <v>0.22923353097970953</v>
      </c>
    </row>
  </sheetData>
  <sortState ref="B26:L51">
    <sortCondition descending="1" ref="L26:L51"/>
  </sortState>
  <mergeCells count="1">
    <mergeCell ref="B1:L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zoomScale="70" zoomScaleNormal="70" workbookViewId="0">
      <selection activeCell="B3" sqref="B3"/>
    </sheetView>
  </sheetViews>
  <sheetFormatPr defaultRowHeight="15" x14ac:dyDescent="0.25"/>
  <cols>
    <col min="2" max="2" width="33.85546875" customWidth="1"/>
    <col min="3" max="3" width="16.7109375" customWidth="1"/>
    <col min="4" max="4" width="16" customWidth="1"/>
    <col min="5" max="6" width="17.5703125" customWidth="1"/>
    <col min="8" max="8" width="25.28515625" customWidth="1"/>
    <col min="9" max="9" width="19.42578125" customWidth="1"/>
    <col min="10" max="12" width="18.140625" customWidth="1"/>
  </cols>
  <sheetData>
    <row r="2" spans="2:12" x14ac:dyDescent="0.25">
      <c r="B2" t="s">
        <v>239</v>
      </c>
      <c r="H2" s="53" t="s">
        <v>240</v>
      </c>
    </row>
    <row r="3" spans="2:12" ht="72.75" customHeight="1" x14ac:dyDescent="0.25">
      <c r="B3" s="48" t="s">
        <v>231</v>
      </c>
      <c r="C3" s="49" t="s">
        <v>197</v>
      </c>
      <c r="D3" s="49" t="s">
        <v>198</v>
      </c>
      <c r="E3" s="49" t="s">
        <v>199</v>
      </c>
      <c r="F3" s="49" t="s">
        <v>200</v>
      </c>
      <c r="H3" s="33" t="s">
        <v>231</v>
      </c>
      <c r="I3" s="33" t="s">
        <v>208</v>
      </c>
      <c r="J3" s="33" t="s">
        <v>209</v>
      </c>
      <c r="K3" s="33" t="s">
        <v>210</v>
      </c>
      <c r="L3" s="33" t="s">
        <v>211</v>
      </c>
    </row>
    <row r="4" spans="2:12" x14ac:dyDescent="0.25">
      <c r="B4" s="50" t="s">
        <v>229</v>
      </c>
      <c r="C4" s="51">
        <v>2936</v>
      </c>
      <c r="D4" s="51">
        <v>2463</v>
      </c>
      <c r="E4" s="51">
        <v>1406</v>
      </c>
      <c r="F4" s="51">
        <v>1057</v>
      </c>
      <c r="H4" s="50" t="s">
        <v>229</v>
      </c>
      <c r="I4" s="51">
        <v>667</v>
      </c>
      <c r="J4" s="51">
        <v>547</v>
      </c>
      <c r="K4" s="51">
        <v>286</v>
      </c>
      <c r="L4" s="51">
        <v>261</v>
      </c>
    </row>
    <row r="5" spans="2:12" x14ac:dyDescent="0.25">
      <c r="B5" s="50" t="s">
        <v>173</v>
      </c>
      <c r="C5" s="51">
        <v>938</v>
      </c>
      <c r="D5" s="51">
        <v>905</v>
      </c>
      <c r="E5" s="51">
        <v>783</v>
      </c>
      <c r="F5" s="51">
        <v>122</v>
      </c>
      <c r="H5" s="50" t="s">
        <v>173</v>
      </c>
      <c r="I5" s="51">
        <v>146</v>
      </c>
      <c r="J5" s="51">
        <v>141</v>
      </c>
      <c r="K5" s="51">
        <v>120</v>
      </c>
      <c r="L5" s="51">
        <v>21</v>
      </c>
    </row>
    <row r="6" spans="2:12" x14ac:dyDescent="0.25">
      <c r="B6" s="50" t="s">
        <v>176</v>
      </c>
      <c r="C6" s="51">
        <v>164</v>
      </c>
      <c r="D6" s="51">
        <v>151</v>
      </c>
      <c r="E6" s="51">
        <v>111</v>
      </c>
      <c r="F6" s="51">
        <v>40</v>
      </c>
      <c r="H6" s="50" t="s">
        <v>176</v>
      </c>
      <c r="I6" s="51">
        <v>40</v>
      </c>
      <c r="J6" s="51">
        <v>38</v>
      </c>
      <c r="K6" s="51">
        <v>32</v>
      </c>
      <c r="L6" s="51">
        <v>6</v>
      </c>
    </row>
    <row r="7" spans="2:12" x14ac:dyDescent="0.25">
      <c r="B7" s="50" t="s">
        <v>24</v>
      </c>
      <c r="C7" s="51">
        <v>498</v>
      </c>
      <c r="D7" s="51">
        <v>475</v>
      </c>
      <c r="E7" s="51">
        <v>397</v>
      </c>
      <c r="F7" s="51">
        <v>78</v>
      </c>
      <c r="H7" s="50" t="s">
        <v>24</v>
      </c>
      <c r="I7" s="51">
        <v>82</v>
      </c>
      <c r="J7" s="51">
        <v>81</v>
      </c>
      <c r="K7" s="51">
        <v>66</v>
      </c>
      <c r="L7" s="51">
        <v>15</v>
      </c>
    </row>
    <row r="8" spans="2:12" x14ac:dyDescent="0.25">
      <c r="B8" s="50" t="s">
        <v>49</v>
      </c>
      <c r="C8" s="51">
        <v>237</v>
      </c>
      <c r="D8" s="51">
        <v>225</v>
      </c>
      <c r="E8" s="51">
        <v>149</v>
      </c>
      <c r="F8" s="51">
        <v>76</v>
      </c>
      <c r="H8" s="50" t="s">
        <v>49</v>
      </c>
      <c r="I8" s="51">
        <v>37</v>
      </c>
      <c r="J8" s="51">
        <v>37</v>
      </c>
      <c r="K8" s="51">
        <v>27</v>
      </c>
      <c r="L8" s="51">
        <v>10</v>
      </c>
    </row>
    <row r="9" spans="2:12" x14ac:dyDescent="0.25">
      <c r="B9" s="50" t="s">
        <v>167</v>
      </c>
      <c r="C9" s="51">
        <v>682</v>
      </c>
      <c r="D9" s="51">
        <v>590</v>
      </c>
      <c r="E9" s="51">
        <v>509</v>
      </c>
      <c r="F9" s="51">
        <v>81</v>
      </c>
      <c r="H9" s="50" t="s">
        <v>167</v>
      </c>
      <c r="I9" s="51">
        <v>83</v>
      </c>
      <c r="J9" s="51">
        <v>65</v>
      </c>
      <c r="K9" s="51">
        <v>61</v>
      </c>
      <c r="L9" s="51">
        <v>4</v>
      </c>
    </row>
    <row r="10" spans="2:12" x14ac:dyDescent="0.25">
      <c r="B10" s="50" t="s">
        <v>166</v>
      </c>
      <c r="C10" s="51">
        <v>385</v>
      </c>
      <c r="D10" s="51">
        <v>366</v>
      </c>
      <c r="E10" s="51">
        <v>281</v>
      </c>
      <c r="F10" s="51">
        <v>85</v>
      </c>
      <c r="H10" s="50" t="s">
        <v>166</v>
      </c>
      <c r="I10" s="51">
        <v>71</v>
      </c>
      <c r="J10" s="51">
        <v>66</v>
      </c>
      <c r="K10" s="51">
        <v>54</v>
      </c>
      <c r="L10" s="51">
        <v>12</v>
      </c>
    </row>
    <row r="11" spans="2:12" x14ac:dyDescent="0.25">
      <c r="B11" s="50" t="s">
        <v>50</v>
      </c>
      <c r="C11" s="51">
        <v>262</v>
      </c>
      <c r="D11" s="51">
        <v>254</v>
      </c>
      <c r="E11" s="51">
        <v>199</v>
      </c>
      <c r="F11" s="51">
        <v>55</v>
      </c>
      <c r="H11" s="50" t="s">
        <v>50</v>
      </c>
      <c r="I11" s="51">
        <v>35</v>
      </c>
      <c r="J11" s="51">
        <v>34</v>
      </c>
      <c r="K11" s="51">
        <v>27</v>
      </c>
      <c r="L11" s="51">
        <v>7</v>
      </c>
    </row>
    <row r="12" spans="2:12" x14ac:dyDescent="0.25">
      <c r="B12" s="50" t="s">
        <v>51</v>
      </c>
      <c r="C12" s="51">
        <v>1099</v>
      </c>
      <c r="D12" s="51">
        <v>988</v>
      </c>
      <c r="E12" s="51">
        <v>834</v>
      </c>
      <c r="F12" s="51">
        <v>154</v>
      </c>
      <c r="H12" s="50" t="s">
        <v>51</v>
      </c>
      <c r="I12" s="51">
        <v>53</v>
      </c>
      <c r="J12" s="51">
        <v>48</v>
      </c>
      <c r="K12" s="51">
        <v>32</v>
      </c>
      <c r="L12" s="51">
        <v>16</v>
      </c>
    </row>
    <row r="13" spans="2:12" x14ac:dyDescent="0.25">
      <c r="B13" s="50" t="s">
        <v>52</v>
      </c>
      <c r="C13" s="51">
        <v>624</v>
      </c>
      <c r="D13" s="51">
        <v>594</v>
      </c>
      <c r="E13" s="51">
        <v>504</v>
      </c>
      <c r="F13" s="51">
        <v>90</v>
      </c>
      <c r="H13" s="50" t="s">
        <v>52</v>
      </c>
      <c r="I13" s="51">
        <v>121</v>
      </c>
      <c r="J13" s="51">
        <v>116</v>
      </c>
      <c r="K13" s="51">
        <v>96</v>
      </c>
      <c r="L13" s="51">
        <v>20</v>
      </c>
    </row>
    <row r="14" spans="2:12" x14ac:dyDescent="0.25">
      <c r="B14" s="50" t="s">
        <v>25</v>
      </c>
      <c r="C14" s="51">
        <v>1092</v>
      </c>
      <c r="D14" s="51">
        <v>1035</v>
      </c>
      <c r="E14" s="51">
        <v>889</v>
      </c>
      <c r="F14" s="51">
        <v>146</v>
      </c>
      <c r="H14" s="50" t="s">
        <v>25</v>
      </c>
      <c r="I14" s="51">
        <v>120</v>
      </c>
      <c r="J14" s="51">
        <v>114</v>
      </c>
      <c r="K14" s="51">
        <v>88</v>
      </c>
      <c r="L14" s="51">
        <v>26</v>
      </c>
    </row>
    <row r="15" spans="2:12" x14ac:dyDescent="0.25">
      <c r="B15" s="50" t="s">
        <v>53</v>
      </c>
      <c r="C15" s="51">
        <v>666</v>
      </c>
      <c r="D15" s="51">
        <v>592</v>
      </c>
      <c r="E15" s="51">
        <v>418</v>
      </c>
      <c r="F15" s="51">
        <v>174</v>
      </c>
      <c r="H15" s="50" t="s">
        <v>53</v>
      </c>
      <c r="I15" s="51">
        <v>177</v>
      </c>
      <c r="J15" s="51">
        <v>155</v>
      </c>
      <c r="K15" s="51">
        <v>96</v>
      </c>
      <c r="L15" s="51">
        <v>59</v>
      </c>
    </row>
    <row r="16" spans="2:12" x14ac:dyDescent="0.25">
      <c r="B16" s="50" t="s">
        <v>26</v>
      </c>
      <c r="C16" s="51">
        <v>754</v>
      </c>
      <c r="D16" s="51">
        <v>709</v>
      </c>
      <c r="E16" s="51">
        <v>593</v>
      </c>
      <c r="F16" s="51">
        <v>116</v>
      </c>
      <c r="H16" s="50" t="s">
        <v>26</v>
      </c>
      <c r="I16" s="51">
        <v>128</v>
      </c>
      <c r="J16" s="51">
        <v>124</v>
      </c>
      <c r="K16" s="51">
        <v>100</v>
      </c>
      <c r="L16" s="51">
        <v>24</v>
      </c>
    </row>
    <row r="17" spans="2:12" x14ac:dyDescent="0.25">
      <c r="B17" s="50" t="s">
        <v>168</v>
      </c>
      <c r="C17" s="51">
        <v>1047</v>
      </c>
      <c r="D17" s="51">
        <v>995</v>
      </c>
      <c r="E17" s="51">
        <v>746</v>
      </c>
      <c r="F17" s="51">
        <v>249</v>
      </c>
      <c r="H17" s="50" t="s">
        <v>168</v>
      </c>
      <c r="I17" s="51">
        <v>287</v>
      </c>
      <c r="J17" s="51">
        <v>276</v>
      </c>
      <c r="K17" s="51">
        <v>195</v>
      </c>
      <c r="L17" s="51">
        <v>81</v>
      </c>
    </row>
    <row r="18" spans="2:12" x14ac:dyDescent="0.25">
      <c r="B18" s="50" t="s">
        <v>54</v>
      </c>
      <c r="C18" s="51">
        <v>335</v>
      </c>
      <c r="D18" s="51">
        <v>315</v>
      </c>
      <c r="E18" s="51">
        <v>230</v>
      </c>
      <c r="F18" s="51">
        <v>85</v>
      </c>
      <c r="H18" s="50" t="s">
        <v>54</v>
      </c>
      <c r="I18" s="51">
        <v>84</v>
      </c>
      <c r="J18" s="51">
        <v>78</v>
      </c>
      <c r="K18" s="51">
        <v>45</v>
      </c>
      <c r="L18" s="51">
        <v>33</v>
      </c>
    </row>
    <row r="19" spans="2:12" x14ac:dyDescent="0.25">
      <c r="B19" s="50" t="s">
        <v>23</v>
      </c>
      <c r="C19" s="51">
        <v>3211</v>
      </c>
      <c r="D19" s="51">
        <v>2763</v>
      </c>
      <c r="E19" s="51">
        <v>2203</v>
      </c>
      <c r="F19" s="51">
        <v>560</v>
      </c>
      <c r="H19" s="50" t="s">
        <v>23</v>
      </c>
      <c r="I19" s="51">
        <v>649</v>
      </c>
      <c r="J19" s="51">
        <v>551</v>
      </c>
      <c r="K19" s="51">
        <v>448</v>
      </c>
      <c r="L19" s="51">
        <v>103</v>
      </c>
    </row>
    <row r="20" spans="2:12" x14ac:dyDescent="0.25">
      <c r="B20" s="50" t="s">
        <v>27</v>
      </c>
      <c r="C20" s="51">
        <v>1345</v>
      </c>
      <c r="D20" s="51">
        <v>1276</v>
      </c>
      <c r="E20" s="51">
        <v>1017</v>
      </c>
      <c r="F20" s="51">
        <v>259</v>
      </c>
      <c r="H20" s="50" t="s">
        <v>27</v>
      </c>
      <c r="I20" s="51">
        <v>328</v>
      </c>
      <c r="J20" s="51">
        <v>311</v>
      </c>
      <c r="K20" s="51">
        <v>205</v>
      </c>
      <c r="L20" s="51">
        <v>106</v>
      </c>
    </row>
    <row r="21" spans="2:12" x14ac:dyDescent="0.25">
      <c r="B21" s="50" t="s">
        <v>28</v>
      </c>
      <c r="C21" s="51">
        <v>424</v>
      </c>
      <c r="D21" s="51">
        <v>413</v>
      </c>
      <c r="E21" s="51">
        <v>332</v>
      </c>
      <c r="F21" s="51">
        <v>81</v>
      </c>
      <c r="H21" s="50" t="s">
        <v>28</v>
      </c>
      <c r="I21" s="51">
        <v>46</v>
      </c>
      <c r="J21" s="51">
        <v>44</v>
      </c>
      <c r="K21" s="51">
        <v>37</v>
      </c>
      <c r="L21" s="51">
        <v>7</v>
      </c>
    </row>
    <row r="22" spans="2:12" x14ac:dyDescent="0.25">
      <c r="B22" s="50" t="s">
        <v>29</v>
      </c>
      <c r="C22" s="51">
        <v>687</v>
      </c>
      <c r="D22" s="51">
        <v>655</v>
      </c>
      <c r="E22" s="51">
        <v>494</v>
      </c>
      <c r="F22" s="51">
        <v>161</v>
      </c>
      <c r="H22" s="50" t="s">
        <v>29</v>
      </c>
      <c r="I22" s="51">
        <v>95</v>
      </c>
      <c r="J22" s="51">
        <v>89</v>
      </c>
      <c r="K22" s="51">
        <v>71</v>
      </c>
      <c r="L22" s="51">
        <v>18</v>
      </c>
    </row>
    <row r="23" spans="2:12" x14ac:dyDescent="0.25">
      <c r="B23" s="50" t="s">
        <v>55</v>
      </c>
      <c r="C23" s="51">
        <v>482</v>
      </c>
      <c r="D23" s="51">
        <v>459</v>
      </c>
      <c r="E23" s="51">
        <v>371</v>
      </c>
      <c r="F23" s="51">
        <v>88</v>
      </c>
      <c r="H23" s="50" t="s">
        <v>55</v>
      </c>
      <c r="I23" s="51">
        <v>54</v>
      </c>
      <c r="J23" s="51">
        <v>53</v>
      </c>
      <c r="K23" s="51">
        <v>46</v>
      </c>
      <c r="L23" s="51">
        <v>7</v>
      </c>
    </row>
    <row r="24" spans="2:12" x14ac:dyDescent="0.25">
      <c r="B24" s="50" t="s">
        <v>30</v>
      </c>
      <c r="C24" s="51">
        <v>698</v>
      </c>
      <c r="D24" s="51">
        <v>659</v>
      </c>
      <c r="E24" s="51">
        <v>565</v>
      </c>
      <c r="F24" s="51">
        <v>94</v>
      </c>
      <c r="H24" s="50" t="s">
        <v>30</v>
      </c>
      <c r="I24" s="51">
        <v>131</v>
      </c>
      <c r="J24" s="51">
        <v>124</v>
      </c>
      <c r="K24" s="51">
        <v>105</v>
      </c>
      <c r="L24" s="51">
        <v>19</v>
      </c>
    </row>
    <row r="25" spans="2:12" x14ac:dyDescent="0.25">
      <c r="B25" s="50" t="s">
        <v>56</v>
      </c>
      <c r="C25" s="51">
        <v>841</v>
      </c>
      <c r="D25" s="51">
        <v>753</v>
      </c>
      <c r="E25" s="51">
        <v>632</v>
      </c>
      <c r="F25" s="51">
        <v>121</v>
      </c>
      <c r="H25" s="50" t="s">
        <v>56</v>
      </c>
      <c r="I25" s="51">
        <v>85</v>
      </c>
      <c r="J25" s="51">
        <v>77</v>
      </c>
      <c r="K25" s="51">
        <v>68</v>
      </c>
      <c r="L25" s="51">
        <v>9</v>
      </c>
    </row>
    <row r="26" spans="2:12" x14ac:dyDescent="0.25">
      <c r="B26" s="50" t="s">
        <v>57</v>
      </c>
      <c r="C26" s="51">
        <v>1087</v>
      </c>
      <c r="D26" s="51">
        <v>1034</v>
      </c>
      <c r="E26" s="51">
        <v>929</v>
      </c>
      <c r="F26" s="51">
        <v>105</v>
      </c>
      <c r="H26" s="50" t="s">
        <v>57</v>
      </c>
      <c r="I26" s="51">
        <v>203</v>
      </c>
      <c r="J26" s="51">
        <v>200</v>
      </c>
      <c r="K26" s="51">
        <v>174</v>
      </c>
      <c r="L26" s="51">
        <v>26</v>
      </c>
    </row>
    <row r="27" spans="2:12" x14ac:dyDescent="0.25">
      <c r="B27" s="50" t="s">
        <v>175</v>
      </c>
      <c r="C27" s="51">
        <v>342</v>
      </c>
      <c r="D27" s="51">
        <v>321</v>
      </c>
      <c r="E27" s="51">
        <v>238</v>
      </c>
      <c r="F27" s="51">
        <v>83</v>
      </c>
      <c r="H27" s="50" t="s">
        <v>175</v>
      </c>
      <c r="I27" s="51">
        <v>64</v>
      </c>
      <c r="J27" s="51">
        <v>58</v>
      </c>
      <c r="K27" s="51">
        <v>48</v>
      </c>
      <c r="L27" s="51">
        <v>10</v>
      </c>
    </row>
    <row r="28" spans="2:12" x14ac:dyDescent="0.25">
      <c r="B28" s="50" t="s">
        <v>31</v>
      </c>
      <c r="C28" s="51">
        <v>482</v>
      </c>
      <c r="D28" s="51">
        <v>462</v>
      </c>
      <c r="E28" s="51">
        <v>362</v>
      </c>
      <c r="F28" s="51">
        <v>100</v>
      </c>
      <c r="H28" s="50" t="s">
        <v>31</v>
      </c>
      <c r="I28" s="51">
        <v>113</v>
      </c>
      <c r="J28" s="51">
        <v>110</v>
      </c>
      <c r="K28" s="51">
        <v>86</v>
      </c>
      <c r="L28" s="51">
        <v>24</v>
      </c>
    </row>
    <row r="29" spans="2:12" x14ac:dyDescent="0.25">
      <c r="B29" s="50" t="s">
        <v>32</v>
      </c>
      <c r="C29" s="51">
        <v>1279</v>
      </c>
      <c r="D29" s="51">
        <v>1213</v>
      </c>
      <c r="E29" s="51">
        <v>1001</v>
      </c>
      <c r="F29" s="51">
        <v>212</v>
      </c>
      <c r="H29" s="50" t="s">
        <v>32</v>
      </c>
      <c r="I29" s="51">
        <v>315</v>
      </c>
      <c r="J29" s="51">
        <v>296</v>
      </c>
      <c r="K29" s="51">
        <v>247</v>
      </c>
      <c r="L29" s="51">
        <v>49</v>
      </c>
    </row>
    <row r="30" spans="2:12" x14ac:dyDescent="0.25">
      <c r="B30" s="38" t="s">
        <v>230</v>
      </c>
      <c r="C30" s="52">
        <v>22597</v>
      </c>
      <c r="D30" s="52">
        <v>20665</v>
      </c>
      <c r="E30" s="52">
        <v>16193</v>
      </c>
      <c r="F30" s="52">
        <v>4472</v>
      </c>
      <c r="H30" s="38" t="s">
        <v>230</v>
      </c>
      <c r="I30" s="52">
        <v>4214</v>
      </c>
      <c r="J30" s="52">
        <v>3833</v>
      </c>
      <c r="K30" s="52">
        <v>2860</v>
      </c>
      <c r="L30" s="52">
        <v>973</v>
      </c>
    </row>
    <row r="33" ht="39.75" customHeight="1" x14ac:dyDescent="0.25"/>
  </sheetData>
  <sortState ref="B63:I89">
    <sortCondition descending="1" ref="I63:I89"/>
  </sortState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8"/>
  <sheetViews>
    <sheetView topLeftCell="A19" zoomScale="80" zoomScaleNormal="80" workbookViewId="0">
      <selection activeCell="B40" sqref="B40"/>
    </sheetView>
  </sheetViews>
  <sheetFormatPr defaultRowHeight="15" x14ac:dyDescent="0.25"/>
  <cols>
    <col min="2" max="2" width="35.7109375" customWidth="1"/>
    <col min="3" max="8" width="16.28515625" style="1" customWidth="1"/>
    <col min="9" max="9" width="15.5703125" customWidth="1"/>
    <col min="10" max="10" width="16.140625" customWidth="1"/>
    <col min="11" max="11" width="20.42578125" customWidth="1"/>
    <col min="12" max="12" width="16.140625" customWidth="1"/>
  </cols>
  <sheetData>
    <row r="2" spans="2:12" ht="15" customHeight="1" x14ac:dyDescent="0.25">
      <c r="B2" s="80" t="s">
        <v>254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x14ac:dyDescent="0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x14ac:dyDescent="0.2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2:12" x14ac:dyDescent="0.2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2:12" x14ac:dyDescent="0.2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2:12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10" spans="2:12" ht="60" x14ac:dyDescent="0.25">
      <c r="B10" s="33" t="s">
        <v>260</v>
      </c>
      <c r="C10" s="33" t="s">
        <v>197</v>
      </c>
      <c r="D10" s="33" t="s">
        <v>198</v>
      </c>
      <c r="E10" s="33" t="s">
        <v>235</v>
      </c>
      <c r="F10" s="33" t="s">
        <v>199</v>
      </c>
      <c r="G10" s="33" t="s">
        <v>234</v>
      </c>
      <c r="H10" s="33" t="s">
        <v>200</v>
      </c>
      <c r="I10" s="33" t="s">
        <v>233</v>
      </c>
      <c r="J10" s="33" t="s">
        <v>208</v>
      </c>
      <c r="K10" s="33" t="s">
        <v>237</v>
      </c>
      <c r="L10" s="33" t="s">
        <v>232</v>
      </c>
    </row>
    <row r="11" spans="2:12" x14ac:dyDescent="0.25">
      <c r="B11" s="66" t="s">
        <v>230</v>
      </c>
      <c r="C11" s="44">
        <v>25027</v>
      </c>
      <c r="D11" s="44">
        <v>23565</v>
      </c>
      <c r="E11" s="36">
        <v>0.94158309026251652</v>
      </c>
      <c r="F11" s="44">
        <v>19566</v>
      </c>
      <c r="G11" s="36">
        <v>0.83029917250159135</v>
      </c>
      <c r="H11" s="44">
        <v>3999</v>
      </c>
      <c r="I11" s="45">
        <v>0.16970082749840865</v>
      </c>
      <c r="J11" s="44">
        <v>3275</v>
      </c>
      <c r="K11" s="45">
        <v>0.13085867263355577</v>
      </c>
      <c r="L11" s="36">
        <v>0.88594113138205399</v>
      </c>
    </row>
    <row r="28" spans="1:14" ht="73.5" customHeight="1" x14ac:dyDescent="0.25">
      <c r="A28" s="14"/>
      <c r="B28" s="33" t="s">
        <v>252</v>
      </c>
      <c r="C28" s="33" t="s">
        <v>197</v>
      </c>
      <c r="D28" s="33" t="s">
        <v>198</v>
      </c>
      <c r="E28" s="33" t="s">
        <v>235</v>
      </c>
      <c r="F28" s="33" t="s">
        <v>199</v>
      </c>
      <c r="G28" s="33" t="s">
        <v>234</v>
      </c>
      <c r="H28" s="33" t="s">
        <v>200</v>
      </c>
      <c r="I28" s="33" t="s">
        <v>233</v>
      </c>
      <c r="J28" s="33" t="s">
        <v>208</v>
      </c>
      <c r="K28" s="33" t="s">
        <v>237</v>
      </c>
      <c r="L28" s="33" t="s">
        <v>232</v>
      </c>
      <c r="M28" s="2"/>
      <c r="N28" s="2"/>
    </row>
    <row r="29" spans="1:14" x14ac:dyDescent="0.25">
      <c r="B29" s="65" t="s">
        <v>43</v>
      </c>
      <c r="C29" s="44">
        <v>141</v>
      </c>
      <c r="D29" s="44">
        <v>138</v>
      </c>
      <c r="E29" s="36">
        <f t="shared" ref="E29:E60" si="0">+D29/C29</f>
        <v>0.97872340425531912</v>
      </c>
      <c r="F29" s="44">
        <v>133</v>
      </c>
      <c r="G29" s="36">
        <f t="shared" ref="G29:G60" si="1">+F29/D29</f>
        <v>0.96376811594202894</v>
      </c>
      <c r="H29" s="44">
        <v>5</v>
      </c>
      <c r="I29" s="45">
        <f t="shared" ref="I29:I60" si="2">+H29/D29</f>
        <v>3.6231884057971016E-2</v>
      </c>
      <c r="J29" s="44">
        <v>0</v>
      </c>
      <c r="K29" s="45">
        <f t="shared" ref="K29:K60" si="3">+J29/C29</f>
        <v>0</v>
      </c>
      <c r="L29" s="69">
        <f t="shared" ref="L29:L60" si="4">+(E29+G29)/2</f>
        <v>0.97124576009867403</v>
      </c>
    </row>
    <row r="30" spans="1:14" x14ac:dyDescent="0.25">
      <c r="B30" s="65" t="s">
        <v>165</v>
      </c>
      <c r="C30" s="44">
        <v>437</v>
      </c>
      <c r="D30" s="44">
        <v>435</v>
      </c>
      <c r="E30" s="36">
        <f t="shared" si="0"/>
        <v>0.99542334096109841</v>
      </c>
      <c r="F30" s="44">
        <v>404</v>
      </c>
      <c r="G30" s="36">
        <f t="shared" si="1"/>
        <v>0.92873563218390809</v>
      </c>
      <c r="H30" s="44">
        <v>31</v>
      </c>
      <c r="I30" s="45">
        <f t="shared" si="2"/>
        <v>7.1264367816091953E-2</v>
      </c>
      <c r="J30" s="44">
        <v>23</v>
      </c>
      <c r="K30" s="45">
        <f t="shared" si="3"/>
        <v>5.2631578947368418E-2</v>
      </c>
      <c r="L30" s="69">
        <f t="shared" si="4"/>
        <v>0.96207948657250331</v>
      </c>
    </row>
    <row r="31" spans="1:14" x14ac:dyDescent="0.25">
      <c r="B31" s="65" t="s">
        <v>79</v>
      </c>
      <c r="C31" s="44">
        <v>348</v>
      </c>
      <c r="D31" s="44">
        <v>338</v>
      </c>
      <c r="E31" s="36">
        <f t="shared" si="0"/>
        <v>0.97126436781609193</v>
      </c>
      <c r="F31" s="44">
        <v>321</v>
      </c>
      <c r="G31" s="36">
        <f t="shared" si="1"/>
        <v>0.94970414201183428</v>
      </c>
      <c r="H31" s="44">
        <v>17</v>
      </c>
      <c r="I31" s="45">
        <f t="shared" si="2"/>
        <v>5.0295857988165681E-2</v>
      </c>
      <c r="J31" s="44">
        <v>16</v>
      </c>
      <c r="K31" s="45">
        <f t="shared" si="3"/>
        <v>4.5977011494252873E-2</v>
      </c>
      <c r="L31" s="69">
        <f t="shared" si="4"/>
        <v>0.96048425491396316</v>
      </c>
    </row>
    <row r="32" spans="1:14" x14ac:dyDescent="0.25">
      <c r="B32" s="65" t="s">
        <v>113</v>
      </c>
      <c r="C32" s="44">
        <v>126</v>
      </c>
      <c r="D32" s="44">
        <v>124</v>
      </c>
      <c r="E32" s="36">
        <f t="shared" si="0"/>
        <v>0.98412698412698407</v>
      </c>
      <c r="F32" s="44">
        <v>116</v>
      </c>
      <c r="G32" s="36">
        <f t="shared" si="1"/>
        <v>0.93548387096774188</v>
      </c>
      <c r="H32" s="44">
        <v>8</v>
      </c>
      <c r="I32" s="45">
        <f t="shared" si="2"/>
        <v>6.4516129032258063E-2</v>
      </c>
      <c r="J32" s="44">
        <v>6</v>
      </c>
      <c r="K32" s="45">
        <f t="shared" si="3"/>
        <v>4.7619047619047616E-2</v>
      </c>
      <c r="L32" s="69">
        <f t="shared" si="4"/>
        <v>0.95980542754736298</v>
      </c>
    </row>
    <row r="33" spans="2:12" x14ac:dyDescent="0.25">
      <c r="B33" s="65" t="s">
        <v>135</v>
      </c>
      <c r="C33" s="44">
        <v>161</v>
      </c>
      <c r="D33" s="44">
        <v>156</v>
      </c>
      <c r="E33" s="36">
        <f t="shared" si="0"/>
        <v>0.96894409937888204</v>
      </c>
      <c r="F33" s="44">
        <v>148</v>
      </c>
      <c r="G33" s="36">
        <f t="shared" si="1"/>
        <v>0.94871794871794868</v>
      </c>
      <c r="H33" s="44">
        <v>8</v>
      </c>
      <c r="I33" s="45">
        <f t="shared" si="2"/>
        <v>5.128205128205128E-2</v>
      </c>
      <c r="J33" s="44">
        <v>7</v>
      </c>
      <c r="K33" s="45">
        <f t="shared" si="3"/>
        <v>4.3478260869565216E-2</v>
      </c>
      <c r="L33" s="69">
        <f t="shared" si="4"/>
        <v>0.95883102404841536</v>
      </c>
    </row>
    <row r="34" spans="2:12" x14ac:dyDescent="0.25">
      <c r="B34" s="65" t="s">
        <v>72</v>
      </c>
      <c r="C34" s="44">
        <v>415</v>
      </c>
      <c r="D34" s="44">
        <v>406</v>
      </c>
      <c r="E34" s="36">
        <f t="shared" si="0"/>
        <v>0.97831325301204819</v>
      </c>
      <c r="F34" s="44">
        <v>379</v>
      </c>
      <c r="G34" s="36">
        <f t="shared" si="1"/>
        <v>0.93349753694581283</v>
      </c>
      <c r="H34" s="44">
        <v>27</v>
      </c>
      <c r="I34" s="45">
        <f t="shared" si="2"/>
        <v>6.6502463054187194E-2</v>
      </c>
      <c r="J34" s="44">
        <v>8</v>
      </c>
      <c r="K34" s="45">
        <f t="shared" si="3"/>
        <v>1.9277108433734941E-2</v>
      </c>
      <c r="L34" s="69">
        <f t="shared" si="4"/>
        <v>0.95590539497893046</v>
      </c>
    </row>
    <row r="35" spans="2:12" x14ac:dyDescent="0.25">
      <c r="B35" s="65" t="s">
        <v>171</v>
      </c>
      <c r="C35" s="44">
        <v>185</v>
      </c>
      <c r="D35" s="44">
        <v>177</v>
      </c>
      <c r="E35" s="36">
        <f t="shared" si="0"/>
        <v>0.95675675675675675</v>
      </c>
      <c r="F35" s="44">
        <v>169</v>
      </c>
      <c r="G35" s="36">
        <f t="shared" si="1"/>
        <v>0.95480225988700562</v>
      </c>
      <c r="H35" s="44">
        <v>8</v>
      </c>
      <c r="I35" s="45">
        <f t="shared" si="2"/>
        <v>4.519774011299435E-2</v>
      </c>
      <c r="J35" s="44">
        <v>7</v>
      </c>
      <c r="K35" s="45">
        <f t="shared" si="3"/>
        <v>3.783783783783784E-2</v>
      </c>
      <c r="L35" s="69">
        <f t="shared" si="4"/>
        <v>0.95577950832188119</v>
      </c>
    </row>
    <row r="36" spans="2:12" x14ac:dyDescent="0.25">
      <c r="B36" s="65" t="s">
        <v>189</v>
      </c>
      <c r="C36" s="44">
        <v>193</v>
      </c>
      <c r="D36" s="44">
        <v>182</v>
      </c>
      <c r="E36" s="36">
        <f t="shared" si="0"/>
        <v>0.94300518134715028</v>
      </c>
      <c r="F36" s="44">
        <v>176</v>
      </c>
      <c r="G36" s="36">
        <f t="shared" si="1"/>
        <v>0.96703296703296704</v>
      </c>
      <c r="H36" s="44">
        <v>6</v>
      </c>
      <c r="I36" s="45">
        <f t="shared" si="2"/>
        <v>3.2967032967032968E-2</v>
      </c>
      <c r="J36" s="44">
        <v>17</v>
      </c>
      <c r="K36" s="45">
        <f t="shared" si="3"/>
        <v>8.8082901554404139E-2</v>
      </c>
      <c r="L36" s="69">
        <f t="shared" si="4"/>
        <v>0.9550190741900586</v>
      </c>
    </row>
    <row r="37" spans="2:12" x14ac:dyDescent="0.25">
      <c r="B37" s="65" t="s">
        <v>178</v>
      </c>
      <c r="C37" s="44">
        <v>396</v>
      </c>
      <c r="D37" s="44">
        <v>389</v>
      </c>
      <c r="E37" s="36">
        <f t="shared" si="0"/>
        <v>0.98232323232323238</v>
      </c>
      <c r="F37" s="44">
        <v>358</v>
      </c>
      <c r="G37" s="36">
        <f t="shared" si="1"/>
        <v>0.92030848329048842</v>
      </c>
      <c r="H37" s="44">
        <v>31</v>
      </c>
      <c r="I37" s="45">
        <f t="shared" si="2"/>
        <v>7.9691516709511565E-2</v>
      </c>
      <c r="J37" s="44">
        <v>47</v>
      </c>
      <c r="K37" s="45">
        <f t="shared" si="3"/>
        <v>0.11868686868686869</v>
      </c>
      <c r="L37" s="69">
        <f t="shared" si="4"/>
        <v>0.95131585780686034</v>
      </c>
    </row>
    <row r="38" spans="2:12" x14ac:dyDescent="0.25">
      <c r="B38" s="65" t="s">
        <v>77</v>
      </c>
      <c r="C38" s="44">
        <v>234</v>
      </c>
      <c r="D38" s="44">
        <v>230</v>
      </c>
      <c r="E38" s="36">
        <f t="shared" si="0"/>
        <v>0.98290598290598286</v>
      </c>
      <c r="F38" s="44">
        <v>211</v>
      </c>
      <c r="G38" s="36">
        <f t="shared" si="1"/>
        <v>0.91739130434782612</v>
      </c>
      <c r="H38" s="44">
        <v>19</v>
      </c>
      <c r="I38" s="45">
        <f t="shared" si="2"/>
        <v>8.2608695652173908E-2</v>
      </c>
      <c r="J38" s="44">
        <v>23</v>
      </c>
      <c r="K38" s="45">
        <f t="shared" si="3"/>
        <v>9.8290598290598288E-2</v>
      </c>
      <c r="L38" s="69">
        <f t="shared" si="4"/>
        <v>0.95014864362690443</v>
      </c>
    </row>
    <row r="39" spans="2:12" x14ac:dyDescent="0.25">
      <c r="B39" s="65" t="s">
        <v>134</v>
      </c>
      <c r="C39" s="44">
        <v>272</v>
      </c>
      <c r="D39" s="44">
        <v>262</v>
      </c>
      <c r="E39" s="36">
        <f t="shared" si="0"/>
        <v>0.96323529411764708</v>
      </c>
      <c r="F39" s="44">
        <v>243</v>
      </c>
      <c r="G39" s="36">
        <f t="shared" si="1"/>
        <v>0.9274809160305344</v>
      </c>
      <c r="H39" s="44">
        <v>19</v>
      </c>
      <c r="I39" s="45">
        <f t="shared" si="2"/>
        <v>7.2519083969465645E-2</v>
      </c>
      <c r="J39" s="44">
        <v>26</v>
      </c>
      <c r="K39" s="45">
        <f t="shared" si="3"/>
        <v>9.5588235294117641E-2</v>
      </c>
      <c r="L39" s="69">
        <f t="shared" si="4"/>
        <v>0.94535810507409068</v>
      </c>
    </row>
    <row r="40" spans="2:12" x14ac:dyDescent="0.25">
      <c r="B40" s="65" t="s">
        <v>122</v>
      </c>
      <c r="C40" s="44">
        <v>168</v>
      </c>
      <c r="D40" s="44">
        <v>167</v>
      </c>
      <c r="E40" s="36">
        <f t="shared" si="0"/>
        <v>0.99404761904761907</v>
      </c>
      <c r="F40" s="44">
        <v>149</v>
      </c>
      <c r="G40" s="36">
        <f t="shared" si="1"/>
        <v>0.89221556886227549</v>
      </c>
      <c r="H40" s="44">
        <v>18</v>
      </c>
      <c r="I40" s="45">
        <f t="shared" si="2"/>
        <v>0.10778443113772455</v>
      </c>
      <c r="J40" s="44">
        <v>8</v>
      </c>
      <c r="K40" s="45">
        <f t="shared" si="3"/>
        <v>4.7619047619047616E-2</v>
      </c>
      <c r="L40" s="69">
        <f t="shared" si="4"/>
        <v>0.94313159395494728</v>
      </c>
    </row>
    <row r="41" spans="2:12" x14ac:dyDescent="0.25">
      <c r="B41" s="65" t="s">
        <v>68</v>
      </c>
      <c r="C41" s="44">
        <v>232</v>
      </c>
      <c r="D41" s="44">
        <v>223</v>
      </c>
      <c r="E41" s="36">
        <f t="shared" si="0"/>
        <v>0.96120689655172409</v>
      </c>
      <c r="F41" s="44">
        <v>205</v>
      </c>
      <c r="G41" s="36">
        <f t="shared" si="1"/>
        <v>0.91928251121076232</v>
      </c>
      <c r="H41" s="44">
        <v>18</v>
      </c>
      <c r="I41" s="45">
        <f t="shared" si="2"/>
        <v>8.0717488789237665E-2</v>
      </c>
      <c r="J41" s="44">
        <v>15</v>
      </c>
      <c r="K41" s="45">
        <f t="shared" si="3"/>
        <v>6.4655172413793108E-2</v>
      </c>
      <c r="L41" s="69">
        <f t="shared" si="4"/>
        <v>0.94024470388124315</v>
      </c>
    </row>
    <row r="42" spans="2:12" x14ac:dyDescent="0.25">
      <c r="B42" s="65" t="s">
        <v>69</v>
      </c>
      <c r="C42" s="44">
        <v>176</v>
      </c>
      <c r="D42" s="44">
        <v>169</v>
      </c>
      <c r="E42" s="36">
        <f t="shared" si="0"/>
        <v>0.96022727272727271</v>
      </c>
      <c r="F42" s="44">
        <v>155</v>
      </c>
      <c r="G42" s="36">
        <f t="shared" si="1"/>
        <v>0.91715976331360949</v>
      </c>
      <c r="H42" s="44">
        <v>14</v>
      </c>
      <c r="I42" s="45">
        <f t="shared" si="2"/>
        <v>8.2840236686390539E-2</v>
      </c>
      <c r="J42" s="44">
        <v>24</v>
      </c>
      <c r="K42" s="45">
        <f t="shared" si="3"/>
        <v>0.13636363636363635</v>
      </c>
      <c r="L42" s="69">
        <f t="shared" si="4"/>
        <v>0.9386935180204411</v>
      </c>
    </row>
    <row r="43" spans="2:12" x14ac:dyDescent="0.25">
      <c r="B43" s="65" t="s">
        <v>146</v>
      </c>
      <c r="C43" s="44">
        <v>104</v>
      </c>
      <c r="D43" s="44">
        <v>98</v>
      </c>
      <c r="E43" s="36">
        <f t="shared" si="0"/>
        <v>0.94230769230769229</v>
      </c>
      <c r="F43" s="44">
        <v>91</v>
      </c>
      <c r="G43" s="36">
        <f t="shared" si="1"/>
        <v>0.9285714285714286</v>
      </c>
      <c r="H43" s="44">
        <v>7</v>
      </c>
      <c r="I43" s="45">
        <f t="shared" si="2"/>
        <v>7.1428571428571425E-2</v>
      </c>
      <c r="J43" s="44">
        <v>9</v>
      </c>
      <c r="K43" s="45">
        <f t="shared" si="3"/>
        <v>8.6538461538461536E-2</v>
      </c>
      <c r="L43" s="69">
        <f t="shared" si="4"/>
        <v>0.93543956043956045</v>
      </c>
    </row>
    <row r="44" spans="2:12" x14ac:dyDescent="0.25">
      <c r="B44" s="65" t="s">
        <v>100</v>
      </c>
      <c r="C44" s="44">
        <v>163</v>
      </c>
      <c r="D44" s="44">
        <v>159</v>
      </c>
      <c r="E44" s="36">
        <f t="shared" si="0"/>
        <v>0.97546012269938653</v>
      </c>
      <c r="F44" s="44">
        <v>142</v>
      </c>
      <c r="G44" s="36">
        <f t="shared" si="1"/>
        <v>0.89308176100628933</v>
      </c>
      <c r="H44" s="44">
        <v>17</v>
      </c>
      <c r="I44" s="45">
        <f t="shared" si="2"/>
        <v>0.1069182389937107</v>
      </c>
      <c r="J44" s="44">
        <v>20</v>
      </c>
      <c r="K44" s="45">
        <f t="shared" si="3"/>
        <v>0.12269938650306748</v>
      </c>
      <c r="L44" s="69">
        <f t="shared" si="4"/>
        <v>0.93427094185283788</v>
      </c>
    </row>
    <row r="45" spans="2:12" x14ac:dyDescent="0.25">
      <c r="B45" s="65" t="s">
        <v>81</v>
      </c>
      <c r="C45" s="44">
        <v>319</v>
      </c>
      <c r="D45" s="44">
        <v>309</v>
      </c>
      <c r="E45" s="36">
        <f t="shared" si="0"/>
        <v>0.96865203761755481</v>
      </c>
      <c r="F45" s="44">
        <v>278</v>
      </c>
      <c r="G45" s="36">
        <f t="shared" si="1"/>
        <v>0.89967637540453071</v>
      </c>
      <c r="H45" s="44">
        <v>31</v>
      </c>
      <c r="I45" s="45">
        <f t="shared" si="2"/>
        <v>0.10032362459546926</v>
      </c>
      <c r="J45" s="44">
        <v>17</v>
      </c>
      <c r="K45" s="45">
        <f t="shared" si="3"/>
        <v>5.329153605015674E-2</v>
      </c>
      <c r="L45" s="69">
        <f t="shared" si="4"/>
        <v>0.93416420651104271</v>
      </c>
    </row>
    <row r="46" spans="2:12" x14ac:dyDescent="0.25">
      <c r="B46" s="65" t="s">
        <v>137</v>
      </c>
      <c r="C46" s="44">
        <v>348</v>
      </c>
      <c r="D46" s="44">
        <v>332</v>
      </c>
      <c r="E46" s="36">
        <f t="shared" si="0"/>
        <v>0.95402298850574707</v>
      </c>
      <c r="F46" s="44">
        <v>302</v>
      </c>
      <c r="G46" s="36">
        <f t="shared" si="1"/>
        <v>0.90963855421686746</v>
      </c>
      <c r="H46" s="44">
        <v>30</v>
      </c>
      <c r="I46" s="45">
        <f t="shared" si="2"/>
        <v>9.036144578313253E-2</v>
      </c>
      <c r="J46" s="44">
        <v>19</v>
      </c>
      <c r="K46" s="45">
        <f t="shared" si="3"/>
        <v>5.459770114942529E-2</v>
      </c>
      <c r="L46" s="69">
        <f t="shared" si="4"/>
        <v>0.93183077136130721</v>
      </c>
    </row>
    <row r="47" spans="2:12" x14ac:dyDescent="0.25">
      <c r="B47" s="65" t="s">
        <v>65</v>
      </c>
      <c r="C47" s="44">
        <v>270</v>
      </c>
      <c r="D47" s="44">
        <v>260</v>
      </c>
      <c r="E47" s="36">
        <f t="shared" si="0"/>
        <v>0.96296296296296291</v>
      </c>
      <c r="F47" s="44">
        <v>233</v>
      </c>
      <c r="G47" s="36">
        <f t="shared" si="1"/>
        <v>0.89615384615384619</v>
      </c>
      <c r="H47" s="44">
        <v>27</v>
      </c>
      <c r="I47" s="45">
        <f t="shared" si="2"/>
        <v>0.10384615384615385</v>
      </c>
      <c r="J47" s="44">
        <v>26</v>
      </c>
      <c r="K47" s="45">
        <f t="shared" si="3"/>
        <v>9.6296296296296297E-2</v>
      </c>
      <c r="L47" s="69">
        <f t="shared" si="4"/>
        <v>0.92955840455840455</v>
      </c>
    </row>
    <row r="48" spans="2:12" x14ac:dyDescent="0.25">
      <c r="B48" s="65" t="s">
        <v>130</v>
      </c>
      <c r="C48" s="44">
        <v>117</v>
      </c>
      <c r="D48" s="44">
        <v>112</v>
      </c>
      <c r="E48" s="36">
        <f t="shared" si="0"/>
        <v>0.95726495726495731</v>
      </c>
      <c r="F48" s="44">
        <v>101</v>
      </c>
      <c r="G48" s="36">
        <f t="shared" si="1"/>
        <v>0.9017857142857143</v>
      </c>
      <c r="H48" s="44">
        <v>11</v>
      </c>
      <c r="I48" s="45">
        <f t="shared" si="2"/>
        <v>9.8214285714285712E-2</v>
      </c>
      <c r="J48" s="44">
        <v>5</v>
      </c>
      <c r="K48" s="45">
        <f t="shared" si="3"/>
        <v>4.2735042735042736E-2</v>
      </c>
      <c r="L48" s="69">
        <f t="shared" si="4"/>
        <v>0.9295253357753358</v>
      </c>
    </row>
    <row r="49" spans="2:12" x14ac:dyDescent="0.25">
      <c r="B49" s="65" t="s">
        <v>132</v>
      </c>
      <c r="C49" s="44">
        <v>246</v>
      </c>
      <c r="D49" s="44">
        <v>235</v>
      </c>
      <c r="E49" s="36">
        <f t="shared" si="0"/>
        <v>0.95528455284552849</v>
      </c>
      <c r="F49" s="44">
        <v>212</v>
      </c>
      <c r="G49" s="36">
        <f t="shared" si="1"/>
        <v>0.90212765957446805</v>
      </c>
      <c r="H49" s="44">
        <v>23</v>
      </c>
      <c r="I49" s="45">
        <f t="shared" si="2"/>
        <v>9.7872340425531917E-2</v>
      </c>
      <c r="J49" s="44">
        <v>26</v>
      </c>
      <c r="K49" s="45">
        <f t="shared" si="3"/>
        <v>0.10569105691056911</v>
      </c>
      <c r="L49" s="69">
        <f t="shared" si="4"/>
        <v>0.92870610620999827</v>
      </c>
    </row>
    <row r="50" spans="2:12" x14ac:dyDescent="0.25">
      <c r="B50" s="65" t="s">
        <v>103</v>
      </c>
      <c r="C50" s="44">
        <v>107</v>
      </c>
      <c r="D50" s="44">
        <v>103</v>
      </c>
      <c r="E50" s="36">
        <f t="shared" si="0"/>
        <v>0.96261682242990654</v>
      </c>
      <c r="F50" s="44">
        <v>92</v>
      </c>
      <c r="G50" s="36">
        <f t="shared" si="1"/>
        <v>0.89320388349514568</v>
      </c>
      <c r="H50" s="44">
        <v>11</v>
      </c>
      <c r="I50" s="45">
        <f t="shared" si="2"/>
        <v>0.10679611650485436</v>
      </c>
      <c r="J50" s="44">
        <v>21</v>
      </c>
      <c r="K50" s="45">
        <f t="shared" si="3"/>
        <v>0.19626168224299065</v>
      </c>
      <c r="L50" s="69">
        <f t="shared" si="4"/>
        <v>0.92791035296252611</v>
      </c>
    </row>
    <row r="51" spans="2:12" x14ac:dyDescent="0.25">
      <c r="B51" s="65" t="s">
        <v>163</v>
      </c>
      <c r="C51" s="44">
        <v>401</v>
      </c>
      <c r="D51" s="44">
        <v>386</v>
      </c>
      <c r="E51" s="36">
        <f t="shared" si="0"/>
        <v>0.96259351620947631</v>
      </c>
      <c r="F51" s="44">
        <v>342</v>
      </c>
      <c r="G51" s="36">
        <f t="shared" si="1"/>
        <v>0.88601036269430056</v>
      </c>
      <c r="H51" s="44">
        <v>44</v>
      </c>
      <c r="I51" s="45">
        <f t="shared" si="2"/>
        <v>0.11398963730569948</v>
      </c>
      <c r="J51" s="44">
        <v>46</v>
      </c>
      <c r="K51" s="45">
        <f t="shared" si="3"/>
        <v>0.11471321695760599</v>
      </c>
      <c r="L51" s="69">
        <f t="shared" si="4"/>
        <v>0.92430193945188843</v>
      </c>
    </row>
    <row r="52" spans="2:12" x14ac:dyDescent="0.25">
      <c r="B52" s="65" t="s">
        <v>140</v>
      </c>
      <c r="C52" s="44">
        <v>456</v>
      </c>
      <c r="D52" s="44">
        <v>438</v>
      </c>
      <c r="E52" s="36">
        <f t="shared" si="0"/>
        <v>0.96052631578947367</v>
      </c>
      <c r="F52" s="44">
        <v>387</v>
      </c>
      <c r="G52" s="36">
        <f t="shared" si="1"/>
        <v>0.88356164383561642</v>
      </c>
      <c r="H52" s="44">
        <v>51</v>
      </c>
      <c r="I52" s="45">
        <f t="shared" si="2"/>
        <v>0.11643835616438356</v>
      </c>
      <c r="J52" s="44">
        <v>76</v>
      </c>
      <c r="K52" s="45">
        <f t="shared" si="3"/>
        <v>0.16666666666666666</v>
      </c>
      <c r="L52" s="69">
        <f t="shared" si="4"/>
        <v>0.92204397981254504</v>
      </c>
    </row>
    <row r="53" spans="2:12" x14ac:dyDescent="0.25">
      <c r="B53" s="65" t="s">
        <v>170</v>
      </c>
      <c r="C53" s="44">
        <v>387</v>
      </c>
      <c r="D53" s="44">
        <v>384</v>
      </c>
      <c r="E53" s="36">
        <f t="shared" si="0"/>
        <v>0.99224806201550386</v>
      </c>
      <c r="F53" s="44">
        <v>327</v>
      </c>
      <c r="G53" s="36">
        <f t="shared" si="1"/>
        <v>0.8515625</v>
      </c>
      <c r="H53" s="44">
        <v>57</v>
      </c>
      <c r="I53" s="45">
        <f t="shared" si="2"/>
        <v>0.1484375</v>
      </c>
      <c r="J53" s="44">
        <v>55</v>
      </c>
      <c r="K53" s="45">
        <f t="shared" si="3"/>
        <v>0.1421188630490956</v>
      </c>
      <c r="L53" s="69">
        <f t="shared" si="4"/>
        <v>0.92190528100775193</v>
      </c>
    </row>
    <row r="54" spans="2:12" x14ac:dyDescent="0.25">
      <c r="B54" s="65" t="s">
        <v>66</v>
      </c>
      <c r="C54" s="44">
        <v>245</v>
      </c>
      <c r="D54" s="44">
        <v>232</v>
      </c>
      <c r="E54" s="36">
        <f t="shared" si="0"/>
        <v>0.94693877551020411</v>
      </c>
      <c r="F54" s="44">
        <v>207</v>
      </c>
      <c r="G54" s="36">
        <f t="shared" si="1"/>
        <v>0.89224137931034486</v>
      </c>
      <c r="H54" s="44">
        <v>25</v>
      </c>
      <c r="I54" s="45">
        <f t="shared" si="2"/>
        <v>0.10775862068965517</v>
      </c>
      <c r="J54" s="44">
        <v>31</v>
      </c>
      <c r="K54" s="45">
        <f t="shared" si="3"/>
        <v>0.12653061224489795</v>
      </c>
      <c r="L54" s="69">
        <f t="shared" si="4"/>
        <v>0.91959007741027454</v>
      </c>
    </row>
    <row r="55" spans="2:12" x14ac:dyDescent="0.25">
      <c r="B55" s="65" t="s">
        <v>94</v>
      </c>
      <c r="C55" s="44">
        <v>152</v>
      </c>
      <c r="D55" s="44">
        <v>144</v>
      </c>
      <c r="E55" s="36">
        <f t="shared" si="0"/>
        <v>0.94736842105263153</v>
      </c>
      <c r="F55" s="44">
        <v>128</v>
      </c>
      <c r="G55" s="36">
        <f t="shared" si="1"/>
        <v>0.88888888888888884</v>
      </c>
      <c r="H55" s="44">
        <v>16</v>
      </c>
      <c r="I55" s="45">
        <f t="shared" si="2"/>
        <v>0.1111111111111111</v>
      </c>
      <c r="J55" s="44">
        <v>20</v>
      </c>
      <c r="K55" s="45">
        <f t="shared" si="3"/>
        <v>0.13157894736842105</v>
      </c>
      <c r="L55" s="69">
        <f t="shared" si="4"/>
        <v>0.91812865497076013</v>
      </c>
    </row>
    <row r="56" spans="2:12" x14ac:dyDescent="0.25">
      <c r="B56" s="65" t="s">
        <v>117</v>
      </c>
      <c r="C56" s="44">
        <v>204</v>
      </c>
      <c r="D56" s="44">
        <v>198</v>
      </c>
      <c r="E56" s="36">
        <f t="shared" si="0"/>
        <v>0.97058823529411764</v>
      </c>
      <c r="F56" s="44">
        <v>171</v>
      </c>
      <c r="G56" s="36">
        <f t="shared" si="1"/>
        <v>0.86363636363636365</v>
      </c>
      <c r="H56" s="44">
        <v>27</v>
      </c>
      <c r="I56" s="45">
        <f t="shared" si="2"/>
        <v>0.13636363636363635</v>
      </c>
      <c r="J56" s="44">
        <v>19</v>
      </c>
      <c r="K56" s="45">
        <f t="shared" si="3"/>
        <v>9.3137254901960786E-2</v>
      </c>
      <c r="L56" s="69">
        <f t="shared" si="4"/>
        <v>0.91711229946524064</v>
      </c>
    </row>
    <row r="57" spans="2:12" x14ac:dyDescent="0.25">
      <c r="B57" s="65" t="s">
        <v>48</v>
      </c>
      <c r="C57" s="44">
        <v>176</v>
      </c>
      <c r="D57" s="44">
        <v>174</v>
      </c>
      <c r="E57" s="36">
        <f t="shared" si="0"/>
        <v>0.98863636363636365</v>
      </c>
      <c r="F57" s="44">
        <v>147</v>
      </c>
      <c r="G57" s="36">
        <f t="shared" si="1"/>
        <v>0.84482758620689657</v>
      </c>
      <c r="H57" s="44">
        <v>27</v>
      </c>
      <c r="I57" s="45">
        <f t="shared" si="2"/>
        <v>0.15517241379310345</v>
      </c>
      <c r="J57" s="44">
        <v>40</v>
      </c>
      <c r="K57" s="45">
        <f t="shared" si="3"/>
        <v>0.22727272727272727</v>
      </c>
      <c r="L57" s="69">
        <f t="shared" si="4"/>
        <v>0.91673197492163006</v>
      </c>
    </row>
    <row r="58" spans="2:12" x14ac:dyDescent="0.25">
      <c r="B58" s="65" t="s">
        <v>90</v>
      </c>
      <c r="C58" s="44">
        <v>283</v>
      </c>
      <c r="D58" s="44">
        <v>271</v>
      </c>
      <c r="E58" s="36">
        <f t="shared" si="0"/>
        <v>0.95759717314487636</v>
      </c>
      <c r="F58" s="44">
        <v>237</v>
      </c>
      <c r="G58" s="36">
        <f t="shared" si="1"/>
        <v>0.87453874538745391</v>
      </c>
      <c r="H58" s="44">
        <v>34</v>
      </c>
      <c r="I58" s="45">
        <f t="shared" si="2"/>
        <v>0.12546125461254612</v>
      </c>
      <c r="J58" s="44">
        <v>34</v>
      </c>
      <c r="K58" s="45">
        <f t="shared" si="3"/>
        <v>0.12014134275618374</v>
      </c>
      <c r="L58" s="69">
        <f t="shared" si="4"/>
        <v>0.91606795926616513</v>
      </c>
    </row>
    <row r="59" spans="2:12" x14ac:dyDescent="0.25">
      <c r="B59" s="65" t="s">
        <v>112</v>
      </c>
      <c r="C59" s="44">
        <v>221</v>
      </c>
      <c r="D59" s="44">
        <v>210</v>
      </c>
      <c r="E59" s="36">
        <f t="shared" si="0"/>
        <v>0.95022624434389136</v>
      </c>
      <c r="F59" s="44">
        <v>185</v>
      </c>
      <c r="G59" s="36">
        <f t="shared" si="1"/>
        <v>0.88095238095238093</v>
      </c>
      <c r="H59" s="44">
        <v>25</v>
      </c>
      <c r="I59" s="45">
        <f t="shared" si="2"/>
        <v>0.11904761904761904</v>
      </c>
      <c r="J59" s="44">
        <v>24</v>
      </c>
      <c r="K59" s="45">
        <f t="shared" si="3"/>
        <v>0.10859728506787331</v>
      </c>
      <c r="L59" s="69">
        <f t="shared" si="4"/>
        <v>0.91558931264813614</v>
      </c>
    </row>
    <row r="60" spans="2:12" x14ac:dyDescent="0.25">
      <c r="B60" s="65" t="s">
        <v>35</v>
      </c>
      <c r="C60" s="44">
        <v>262</v>
      </c>
      <c r="D60" s="44">
        <v>251</v>
      </c>
      <c r="E60" s="36">
        <f t="shared" si="0"/>
        <v>0.9580152671755725</v>
      </c>
      <c r="F60" s="44">
        <v>219</v>
      </c>
      <c r="G60" s="36">
        <f t="shared" si="1"/>
        <v>0.87250996015936255</v>
      </c>
      <c r="H60" s="44">
        <v>32</v>
      </c>
      <c r="I60" s="45">
        <f t="shared" si="2"/>
        <v>0.12749003984063745</v>
      </c>
      <c r="J60" s="44">
        <v>22</v>
      </c>
      <c r="K60" s="45">
        <f t="shared" si="3"/>
        <v>8.3969465648854963E-2</v>
      </c>
      <c r="L60" s="69">
        <f t="shared" si="4"/>
        <v>0.91526261366746753</v>
      </c>
    </row>
    <row r="61" spans="2:12" x14ac:dyDescent="0.25">
      <c r="B61" s="65" t="s">
        <v>105</v>
      </c>
      <c r="C61" s="44">
        <v>146</v>
      </c>
      <c r="D61" s="44">
        <v>140</v>
      </c>
      <c r="E61" s="36">
        <f t="shared" ref="E61:E92" si="5">+D61/C61</f>
        <v>0.95890410958904104</v>
      </c>
      <c r="F61" s="44">
        <v>122</v>
      </c>
      <c r="G61" s="36">
        <f t="shared" ref="G61:G92" si="6">+F61/D61</f>
        <v>0.87142857142857144</v>
      </c>
      <c r="H61" s="44">
        <v>18</v>
      </c>
      <c r="I61" s="45">
        <f t="shared" ref="I61:I92" si="7">+H61/D61</f>
        <v>0.12857142857142856</v>
      </c>
      <c r="J61" s="44">
        <v>18</v>
      </c>
      <c r="K61" s="45">
        <f t="shared" ref="K61:K92" si="8">+J61/C61</f>
        <v>0.12328767123287671</v>
      </c>
      <c r="L61" s="69">
        <f t="shared" ref="L61:L92" si="9">+(E61+G61)/2</f>
        <v>0.91516634050880619</v>
      </c>
    </row>
    <row r="62" spans="2:12" x14ac:dyDescent="0.25">
      <c r="B62" s="65" t="s">
        <v>164</v>
      </c>
      <c r="C62" s="44">
        <v>424</v>
      </c>
      <c r="D62" s="44">
        <v>382</v>
      </c>
      <c r="E62" s="36">
        <f t="shared" si="5"/>
        <v>0.90094339622641506</v>
      </c>
      <c r="F62" s="44">
        <v>354</v>
      </c>
      <c r="G62" s="36">
        <f t="shared" si="6"/>
        <v>0.92670157068062831</v>
      </c>
      <c r="H62" s="44">
        <v>28</v>
      </c>
      <c r="I62" s="45">
        <f t="shared" si="7"/>
        <v>7.3298429319371722E-2</v>
      </c>
      <c r="J62" s="44">
        <v>31</v>
      </c>
      <c r="K62" s="45">
        <f t="shared" si="8"/>
        <v>7.3113207547169809E-2</v>
      </c>
      <c r="L62" s="69">
        <f t="shared" si="9"/>
        <v>0.91382248345352168</v>
      </c>
    </row>
    <row r="63" spans="2:12" x14ac:dyDescent="0.25">
      <c r="B63" s="65" t="s">
        <v>119</v>
      </c>
      <c r="C63" s="44">
        <v>386</v>
      </c>
      <c r="D63" s="44">
        <v>374</v>
      </c>
      <c r="E63" s="36">
        <f t="shared" si="5"/>
        <v>0.9689119170984456</v>
      </c>
      <c r="F63" s="44">
        <v>321</v>
      </c>
      <c r="G63" s="36">
        <f t="shared" si="6"/>
        <v>0.85828877005347592</v>
      </c>
      <c r="H63" s="44">
        <v>53</v>
      </c>
      <c r="I63" s="45">
        <f t="shared" si="7"/>
        <v>0.14171122994652408</v>
      </c>
      <c r="J63" s="44">
        <v>52</v>
      </c>
      <c r="K63" s="45">
        <f t="shared" si="8"/>
        <v>0.13471502590673576</v>
      </c>
      <c r="L63" s="69">
        <f t="shared" si="9"/>
        <v>0.91360034357596076</v>
      </c>
    </row>
    <row r="64" spans="2:12" x14ac:dyDescent="0.25">
      <c r="B64" s="65" t="s">
        <v>38</v>
      </c>
      <c r="C64" s="44">
        <v>325</v>
      </c>
      <c r="D64" s="44">
        <v>316</v>
      </c>
      <c r="E64" s="36">
        <f t="shared" si="5"/>
        <v>0.97230769230769232</v>
      </c>
      <c r="F64" s="44">
        <v>270</v>
      </c>
      <c r="G64" s="36">
        <f t="shared" si="6"/>
        <v>0.85443037974683544</v>
      </c>
      <c r="H64" s="44">
        <v>46</v>
      </c>
      <c r="I64" s="45">
        <f t="shared" si="7"/>
        <v>0.14556962025316456</v>
      </c>
      <c r="J64" s="44">
        <v>45</v>
      </c>
      <c r="K64" s="45">
        <f t="shared" si="8"/>
        <v>0.13846153846153847</v>
      </c>
      <c r="L64" s="69">
        <f t="shared" si="9"/>
        <v>0.91336903602726394</v>
      </c>
    </row>
    <row r="65" spans="2:12" x14ac:dyDescent="0.25">
      <c r="B65" s="65" t="s">
        <v>109</v>
      </c>
      <c r="C65" s="44">
        <v>207</v>
      </c>
      <c r="D65" s="44">
        <v>203</v>
      </c>
      <c r="E65" s="36">
        <f t="shared" si="5"/>
        <v>0.98067632850241548</v>
      </c>
      <c r="F65" s="44">
        <v>171</v>
      </c>
      <c r="G65" s="36">
        <f t="shared" si="6"/>
        <v>0.8423645320197044</v>
      </c>
      <c r="H65" s="44">
        <v>32</v>
      </c>
      <c r="I65" s="45">
        <f t="shared" si="7"/>
        <v>0.15763546798029557</v>
      </c>
      <c r="J65" s="44">
        <v>27</v>
      </c>
      <c r="K65" s="45">
        <f t="shared" si="8"/>
        <v>0.13043478260869565</v>
      </c>
      <c r="L65" s="69">
        <f t="shared" si="9"/>
        <v>0.91152043026106</v>
      </c>
    </row>
    <row r="66" spans="2:12" x14ac:dyDescent="0.25">
      <c r="B66" s="65" t="s">
        <v>96</v>
      </c>
      <c r="C66" s="44">
        <v>253</v>
      </c>
      <c r="D66" s="44">
        <v>237</v>
      </c>
      <c r="E66" s="36">
        <f t="shared" si="5"/>
        <v>0.93675889328063244</v>
      </c>
      <c r="F66" s="44">
        <v>210</v>
      </c>
      <c r="G66" s="36">
        <f t="shared" si="6"/>
        <v>0.88607594936708856</v>
      </c>
      <c r="H66" s="44">
        <v>27</v>
      </c>
      <c r="I66" s="45">
        <f t="shared" si="7"/>
        <v>0.11392405063291139</v>
      </c>
      <c r="J66" s="44">
        <v>19</v>
      </c>
      <c r="K66" s="45">
        <f t="shared" si="8"/>
        <v>7.5098814229249009E-2</v>
      </c>
      <c r="L66" s="69">
        <f t="shared" si="9"/>
        <v>0.9114174213238605</v>
      </c>
    </row>
    <row r="67" spans="2:12" x14ac:dyDescent="0.25">
      <c r="B67" s="65" t="s">
        <v>47</v>
      </c>
      <c r="C67" s="44">
        <v>185</v>
      </c>
      <c r="D67" s="44">
        <v>182</v>
      </c>
      <c r="E67" s="36">
        <f t="shared" si="5"/>
        <v>0.98378378378378384</v>
      </c>
      <c r="F67" s="44">
        <v>152</v>
      </c>
      <c r="G67" s="36">
        <f t="shared" si="6"/>
        <v>0.8351648351648352</v>
      </c>
      <c r="H67" s="44">
        <v>30</v>
      </c>
      <c r="I67" s="45">
        <f t="shared" si="7"/>
        <v>0.16483516483516483</v>
      </c>
      <c r="J67" s="44">
        <v>23</v>
      </c>
      <c r="K67" s="45">
        <f t="shared" si="8"/>
        <v>0.12432432432432433</v>
      </c>
      <c r="L67" s="69">
        <f t="shared" si="9"/>
        <v>0.90947430947430952</v>
      </c>
    </row>
    <row r="68" spans="2:12" x14ac:dyDescent="0.25">
      <c r="B68" s="65" t="s">
        <v>144</v>
      </c>
      <c r="C68" s="44">
        <v>182</v>
      </c>
      <c r="D68" s="44">
        <v>167</v>
      </c>
      <c r="E68" s="36">
        <f t="shared" si="5"/>
        <v>0.91758241758241754</v>
      </c>
      <c r="F68" s="44">
        <v>150</v>
      </c>
      <c r="G68" s="36">
        <f t="shared" si="6"/>
        <v>0.89820359281437123</v>
      </c>
      <c r="H68" s="44">
        <v>17</v>
      </c>
      <c r="I68" s="45">
        <f t="shared" si="7"/>
        <v>0.10179640718562874</v>
      </c>
      <c r="J68" s="44">
        <v>13</v>
      </c>
      <c r="K68" s="45">
        <f t="shared" si="8"/>
        <v>7.1428571428571425E-2</v>
      </c>
      <c r="L68" s="69">
        <f t="shared" si="9"/>
        <v>0.90789300519839444</v>
      </c>
    </row>
    <row r="69" spans="2:12" x14ac:dyDescent="0.25">
      <c r="B69" s="65" t="s">
        <v>39</v>
      </c>
      <c r="C69" s="44">
        <v>100</v>
      </c>
      <c r="D69" s="44">
        <v>97</v>
      </c>
      <c r="E69" s="36">
        <f t="shared" si="5"/>
        <v>0.97</v>
      </c>
      <c r="F69" s="44">
        <v>82</v>
      </c>
      <c r="G69" s="36">
        <f t="shared" si="6"/>
        <v>0.84536082474226804</v>
      </c>
      <c r="H69" s="44">
        <v>15</v>
      </c>
      <c r="I69" s="45">
        <f t="shared" si="7"/>
        <v>0.15463917525773196</v>
      </c>
      <c r="J69" s="44">
        <v>7</v>
      </c>
      <c r="K69" s="45">
        <f t="shared" si="8"/>
        <v>7.0000000000000007E-2</v>
      </c>
      <c r="L69" s="69">
        <f t="shared" si="9"/>
        <v>0.90768041237113395</v>
      </c>
    </row>
    <row r="70" spans="2:12" x14ac:dyDescent="0.25">
      <c r="B70" s="65" t="s">
        <v>34</v>
      </c>
      <c r="C70" s="44">
        <v>398</v>
      </c>
      <c r="D70" s="44">
        <v>377</v>
      </c>
      <c r="E70" s="36">
        <f t="shared" si="5"/>
        <v>0.94723618090452266</v>
      </c>
      <c r="F70" s="44">
        <v>327</v>
      </c>
      <c r="G70" s="36">
        <f t="shared" si="6"/>
        <v>0.86737400530503983</v>
      </c>
      <c r="H70" s="44">
        <v>50</v>
      </c>
      <c r="I70" s="45">
        <f t="shared" si="7"/>
        <v>0.13262599469496023</v>
      </c>
      <c r="J70" s="44">
        <v>57</v>
      </c>
      <c r="K70" s="45">
        <f t="shared" si="8"/>
        <v>0.14321608040201006</v>
      </c>
      <c r="L70" s="69">
        <f t="shared" si="9"/>
        <v>0.90730509310478125</v>
      </c>
    </row>
    <row r="71" spans="2:12" x14ac:dyDescent="0.25">
      <c r="B71" s="65" t="s">
        <v>107</v>
      </c>
      <c r="C71" s="44">
        <v>111</v>
      </c>
      <c r="D71" s="44">
        <v>110</v>
      </c>
      <c r="E71" s="36">
        <f t="shared" si="5"/>
        <v>0.99099099099099097</v>
      </c>
      <c r="F71" s="44">
        <v>90</v>
      </c>
      <c r="G71" s="36">
        <f t="shared" si="6"/>
        <v>0.81818181818181823</v>
      </c>
      <c r="H71" s="44">
        <v>20</v>
      </c>
      <c r="I71" s="45">
        <f t="shared" si="7"/>
        <v>0.18181818181818182</v>
      </c>
      <c r="J71" s="44">
        <v>12</v>
      </c>
      <c r="K71" s="45">
        <f t="shared" si="8"/>
        <v>0.10810810810810811</v>
      </c>
      <c r="L71" s="69">
        <f t="shared" si="9"/>
        <v>0.9045864045864046</v>
      </c>
    </row>
    <row r="72" spans="2:12" x14ac:dyDescent="0.25">
      <c r="B72" s="65" t="s">
        <v>174</v>
      </c>
      <c r="C72" s="44">
        <v>225</v>
      </c>
      <c r="D72" s="44">
        <v>203</v>
      </c>
      <c r="E72" s="36">
        <f t="shared" si="5"/>
        <v>0.90222222222222226</v>
      </c>
      <c r="F72" s="44">
        <v>184</v>
      </c>
      <c r="G72" s="36">
        <f t="shared" si="6"/>
        <v>0.90640394088669951</v>
      </c>
      <c r="H72" s="44">
        <v>19</v>
      </c>
      <c r="I72" s="45">
        <f t="shared" si="7"/>
        <v>9.3596059113300489E-2</v>
      </c>
      <c r="J72" s="44">
        <v>20</v>
      </c>
      <c r="K72" s="45">
        <f t="shared" si="8"/>
        <v>8.8888888888888892E-2</v>
      </c>
      <c r="L72" s="69">
        <f t="shared" si="9"/>
        <v>0.90431308155446088</v>
      </c>
    </row>
    <row r="73" spans="2:12" x14ac:dyDescent="0.25">
      <c r="B73" s="65" t="s">
        <v>148</v>
      </c>
      <c r="C73" s="44">
        <v>146</v>
      </c>
      <c r="D73" s="44">
        <v>135</v>
      </c>
      <c r="E73" s="36">
        <f t="shared" si="5"/>
        <v>0.92465753424657537</v>
      </c>
      <c r="F73" s="44">
        <v>119</v>
      </c>
      <c r="G73" s="36">
        <f t="shared" si="6"/>
        <v>0.88148148148148153</v>
      </c>
      <c r="H73" s="44">
        <v>16</v>
      </c>
      <c r="I73" s="45">
        <f t="shared" si="7"/>
        <v>0.11851851851851852</v>
      </c>
      <c r="J73" s="44">
        <v>10</v>
      </c>
      <c r="K73" s="45">
        <f t="shared" si="8"/>
        <v>6.8493150684931503E-2</v>
      </c>
      <c r="L73" s="69">
        <f t="shared" si="9"/>
        <v>0.90306950786402851</v>
      </c>
    </row>
    <row r="74" spans="2:12" x14ac:dyDescent="0.25">
      <c r="B74" s="65" t="s">
        <v>44</v>
      </c>
      <c r="C74" s="44">
        <v>196</v>
      </c>
      <c r="D74" s="44">
        <v>188</v>
      </c>
      <c r="E74" s="36">
        <f t="shared" si="5"/>
        <v>0.95918367346938771</v>
      </c>
      <c r="F74" s="44">
        <v>159</v>
      </c>
      <c r="G74" s="36">
        <f t="shared" si="6"/>
        <v>0.8457446808510638</v>
      </c>
      <c r="H74" s="44">
        <v>29</v>
      </c>
      <c r="I74" s="45">
        <f t="shared" si="7"/>
        <v>0.15425531914893617</v>
      </c>
      <c r="J74" s="44">
        <v>41</v>
      </c>
      <c r="K74" s="45">
        <f t="shared" si="8"/>
        <v>0.20918367346938777</v>
      </c>
      <c r="L74" s="69">
        <f t="shared" si="9"/>
        <v>0.90246417716022576</v>
      </c>
    </row>
    <row r="75" spans="2:12" x14ac:dyDescent="0.25">
      <c r="B75" s="65" t="s">
        <v>126</v>
      </c>
      <c r="C75" s="44">
        <v>144</v>
      </c>
      <c r="D75" s="44">
        <v>139</v>
      </c>
      <c r="E75" s="36">
        <f t="shared" si="5"/>
        <v>0.96527777777777779</v>
      </c>
      <c r="F75" s="44">
        <v>115</v>
      </c>
      <c r="G75" s="36">
        <f t="shared" si="6"/>
        <v>0.82733812949640284</v>
      </c>
      <c r="H75" s="44">
        <v>24</v>
      </c>
      <c r="I75" s="45">
        <f t="shared" si="7"/>
        <v>0.17266187050359713</v>
      </c>
      <c r="J75" s="44">
        <v>20</v>
      </c>
      <c r="K75" s="45">
        <f t="shared" si="8"/>
        <v>0.1388888888888889</v>
      </c>
      <c r="L75" s="69">
        <f t="shared" si="9"/>
        <v>0.89630795363709037</v>
      </c>
    </row>
    <row r="76" spans="2:12" x14ac:dyDescent="0.25">
      <c r="B76" s="65" t="s">
        <v>143</v>
      </c>
      <c r="C76" s="44">
        <v>105</v>
      </c>
      <c r="D76" s="44">
        <v>97</v>
      </c>
      <c r="E76" s="36">
        <f t="shared" si="5"/>
        <v>0.92380952380952386</v>
      </c>
      <c r="F76" s="44">
        <v>84</v>
      </c>
      <c r="G76" s="36">
        <f t="shared" si="6"/>
        <v>0.865979381443299</v>
      </c>
      <c r="H76" s="44">
        <v>13</v>
      </c>
      <c r="I76" s="45">
        <f t="shared" si="7"/>
        <v>0.13402061855670103</v>
      </c>
      <c r="J76" s="44">
        <v>18</v>
      </c>
      <c r="K76" s="45">
        <f t="shared" si="8"/>
        <v>0.17142857142857143</v>
      </c>
      <c r="L76" s="69">
        <f t="shared" si="9"/>
        <v>0.89489445262641143</v>
      </c>
    </row>
    <row r="77" spans="2:12" x14ac:dyDescent="0.25">
      <c r="B77" s="65" t="s">
        <v>185</v>
      </c>
      <c r="C77" s="44">
        <v>358</v>
      </c>
      <c r="D77" s="44">
        <v>342</v>
      </c>
      <c r="E77" s="36">
        <f t="shared" si="5"/>
        <v>0.95530726256983245</v>
      </c>
      <c r="F77" s="44">
        <v>284</v>
      </c>
      <c r="G77" s="36">
        <f t="shared" si="6"/>
        <v>0.83040935672514615</v>
      </c>
      <c r="H77" s="44">
        <v>58</v>
      </c>
      <c r="I77" s="45">
        <f t="shared" si="7"/>
        <v>0.16959064327485379</v>
      </c>
      <c r="J77" s="44">
        <v>74</v>
      </c>
      <c r="K77" s="45">
        <f t="shared" si="8"/>
        <v>0.20670391061452514</v>
      </c>
      <c r="L77" s="69">
        <f t="shared" si="9"/>
        <v>0.89285830964748936</v>
      </c>
    </row>
    <row r="78" spans="2:12" x14ac:dyDescent="0.25">
      <c r="B78" s="65" t="s">
        <v>106</v>
      </c>
      <c r="C78" s="44">
        <v>100</v>
      </c>
      <c r="D78" s="44">
        <v>95</v>
      </c>
      <c r="E78" s="36">
        <f t="shared" si="5"/>
        <v>0.95</v>
      </c>
      <c r="F78" s="44">
        <v>79</v>
      </c>
      <c r="G78" s="36">
        <f t="shared" si="6"/>
        <v>0.83157894736842108</v>
      </c>
      <c r="H78" s="44">
        <v>16</v>
      </c>
      <c r="I78" s="45">
        <f t="shared" si="7"/>
        <v>0.16842105263157894</v>
      </c>
      <c r="J78" s="44">
        <v>9</v>
      </c>
      <c r="K78" s="45">
        <f t="shared" si="8"/>
        <v>0.09</v>
      </c>
      <c r="L78" s="69">
        <f t="shared" si="9"/>
        <v>0.89078947368421058</v>
      </c>
    </row>
    <row r="79" spans="2:12" x14ac:dyDescent="0.25">
      <c r="B79" s="65" t="s">
        <v>84</v>
      </c>
      <c r="C79" s="44">
        <v>124</v>
      </c>
      <c r="D79" s="44">
        <v>120</v>
      </c>
      <c r="E79" s="36">
        <f t="shared" si="5"/>
        <v>0.967741935483871</v>
      </c>
      <c r="F79" s="44">
        <v>97</v>
      </c>
      <c r="G79" s="36">
        <f t="shared" si="6"/>
        <v>0.80833333333333335</v>
      </c>
      <c r="H79" s="44">
        <v>23</v>
      </c>
      <c r="I79" s="45">
        <f t="shared" si="7"/>
        <v>0.19166666666666668</v>
      </c>
      <c r="J79" s="44">
        <v>34</v>
      </c>
      <c r="K79" s="45">
        <f t="shared" si="8"/>
        <v>0.27419354838709675</v>
      </c>
      <c r="L79" s="69">
        <f t="shared" si="9"/>
        <v>0.88803763440860217</v>
      </c>
    </row>
    <row r="80" spans="2:12" x14ac:dyDescent="0.25">
      <c r="B80" s="65" t="s">
        <v>102</v>
      </c>
      <c r="C80" s="44">
        <v>176</v>
      </c>
      <c r="D80" s="44">
        <v>174</v>
      </c>
      <c r="E80" s="36">
        <f t="shared" si="5"/>
        <v>0.98863636363636365</v>
      </c>
      <c r="F80" s="44">
        <v>137</v>
      </c>
      <c r="G80" s="36">
        <f t="shared" si="6"/>
        <v>0.78735632183908044</v>
      </c>
      <c r="H80" s="44">
        <v>37</v>
      </c>
      <c r="I80" s="45">
        <f t="shared" si="7"/>
        <v>0.21264367816091953</v>
      </c>
      <c r="J80" s="44">
        <v>26</v>
      </c>
      <c r="K80" s="45">
        <f t="shared" si="8"/>
        <v>0.14772727272727273</v>
      </c>
      <c r="L80" s="69">
        <f t="shared" si="9"/>
        <v>0.88799634273772199</v>
      </c>
    </row>
    <row r="81" spans="2:12" x14ac:dyDescent="0.25">
      <c r="B81" s="65" t="s">
        <v>188</v>
      </c>
      <c r="C81" s="44">
        <v>160</v>
      </c>
      <c r="D81" s="44">
        <v>145</v>
      </c>
      <c r="E81" s="36">
        <f t="shared" si="5"/>
        <v>0.90625</v>
      </c>
      <c r="F81" s="44">
        <v>126</v>
      </c>
      <c r="G81" s="36">
        <f t="shared" si="6"/>
        <v>0.86896551724137927</v>
      </c>
      <c r="H81" s="44">
        <v>19</v>
      </c>
      <c r="I81" s="45">
        <f t="shared" si="7"/>
        <v>0.1310344827586207</v>
      </c>
      <c r="J81" s="44">
        <v>17</v>
      </c>
      <c r="K81" s="45">
        <f t="shared" si="8"/>
        <v>0.10625</v>
      </c>
      <c r="L81" s="69">
        <f t="shared" si="9"/>
        <v>0.88760775862068964</v>
      </c>
    </row>
    <row r="82" spans="2:12" x14ac:dyDescent="0.25">
      <c r="B82" s="65" t="s">
        <v>64</v>
      </c>
      <c r="C82" s="44">
        <v>137</v>
      </c>
      <c r="D82" s="44">
        <v>129</v>
      </c>
      <c r="E82" s="36">
        <f t="shared" si="5"/>
        <v>0.94160583941605835</v>
      </c>
      <c r="F82" s="44">
        <v>107</v>
      </c>
      <c r="G82" s="36">
        <f t="shared" si="6"/>
        <v>0.8294573643410853</v>
      </c>
      <c r="H82" s="44">
        <v>22</v>
      </c>
      <c r="I82" s="45">
        <f t="shared" si="7"/>
        <v>0.17054263565891473</v>
      </c>
      <c r="J82" s="44">
        <v>24</v>
      </c>
      <c r="K82" s="45">
        <f t="shared" si="8"/>
        <v>0.17518248175182483</v>
      </c>
      <c r="L82" s="69">
        <f t="shared" si="9"/>
        <v>0.88553160187857183</v>
      </c>
    </row>
    <row r="83" spans="2:12" x14ac:dyDescent="0.25">
      <c r="B83" s="65" t="s">
        <v>46</v>
      </c>
      <c r="C83" s="44">
        <v>535</v>
      </c>
      <c r="D83" s="44">
        <v>497</v>
      </c>
      <c r="E83" s="36">
        <f t="shared" si="5"/>
        <v>0.92897196261682247</v>
      </c>
      <c r="F83" s="44">
        <v>418</v>
      </c>
      <c r="G83" s="36">
        <f t="shared" si="6"/>
        <v>0.84104627766599593</v>
      </c>
      <c r="H83" s="44">
        <v>79</v>
      </c>
      <c r="I83" s="45">
        <f t="shared" si="7"/>
        <v>0.15895372233400401</v>
      </c>
      <c r="J83" s="44">
        <v>81</v>
      </c>
      <c r="K83" s="45">
        <f t="shared" si="8"/>
        <v>0.15140186915887852</v>
      </c>
      <c r="L83" s="69">
        <f t="shared" si="9"/>
        <v>0.8850091201414092</v>
      </c>
    </row>
    <row r="84" spans="2:12" x14ac:dyDescent="0.25">
      <c r="B84" s="65" t="s">
        <v>162</v>
      </c>
      <c r="C84" s="44">
        <v>164</v>
      </c>
      <c r="D84" s="44">
        <v>154</v>
      </c>
      <c r="E84" s="36">
        <f t="shared" si="5"/>
        <v>0.93902439024390238</v>
      </c>
      <c r="F84" s="44">
        <v>127</v>
      </c>
      <c r="G84" s="36">
        <f t="shared" si="6"/>
        <v>0.82467532467532467</v>
      </c>
      <c r="H84" s="44">
        <v>27</v>
      </c>
      <c r="I84" s="45">
        <f t="shared" si="7"/>
        <v>0.17532467532467533</v>
      </c>
      <c r="J84" s="44">
        <v>26</v>
      </c>
      <c r="K84" s="45">
        <f t="shared" si="8"/>
        <v>0.15853658536585366</v>
      </c>
      <c r="L84" s="69">
        <f t="shared" si="9"/>
        <v>0.88184985745961353</v>
      </c>
    </row>
    <row r="85" spans="2:12" x14ac:dyDescent="0.25">
      <c r="B85" s="65" t="s">
        <v>116</v>
      </c>
      <c r="C85" s="44">
        <v>123</v>
      </c>
      <c r="D85" s="44">
        <v>117</v>
      </c>
      <c r="E85" s="36">
        <f t="shared" si="5"/>
        <v>0.95121951219512191</v>
      </c>
      <c r="F85" s="44">
        <v>95</v>
      </c>
      <c r="G85" s="36">
        <f t="shared" si="6"/>
        <v>0.81196581196581197</v>
      </c>
      <c r="H85" s="44">
        <v>22</v>
      </c>
      <c r="I85" s="45">
        <f t="shared" si="7"/>
        <v>0.18803418803418803</v>
      </c>
      <c r="J85" s="44">
        <v>12</v>
      </c>
      <c r="K85" s="45">
        <f t="shared" si="8"/>
        <v>9.7560975609756101E-2</v>
      </c>
      <c r="L85" s="69">
        <f t="shared" si="9"/>
        <v>0.88159266208046694</v>
      </c>
    </row>
    <row r="86" spans="2:12" x14ac:dyDescent="0.25">
      <c r="B86" s="65" t="s">
        <v>71</v>
      </c>
      <c r="C86" s="44">
        <v>160</v>
      </c>
      <c r="D86" s="44">
        <v>143</v>
      </c>
      <c r="E86" s="36">
        <f t="shared" si="5"/>
        <v>0.89375000000000004</v>
      </c>
      <c r="F86" s="44">
        <v>124</v>
      </c>
      <c r="G86" s="36">
        <f t="shared" si="6"/>
        <v>0.86713286713286708</v>
      </c>
      <c r="H86" s="44">
        <v>19</v>
      </c>
      <c r="I86" s="45">
        <f t="shared" si="7"/>
        <v>0.13286713286713286</v>
      </c>
      <c r="J86" s="44">
        <v>24</v>
      </c>
      <c r="K86" s="45">
        <f t="shared" si="8"/>
        <v>0.15</v>
      </c>
      <c r="L86" s="69">
        <f t="shared" si="9"/>
        <v>0.88044143356643356</v>
      </c>
    </row>
    <row r="87" spans="2:12" x14ac:dyDescent="0.25">
      <c r="B87" s="65" t="s">
        <v>92</v>
      </c>
      <c r="C87" s="44">
        <v>346</v>
      </c>
      <c r="D87" s="44">
        <v>298</v>
      </c>
      <c r="E87" s="36">
        <f t="shared" si="5"/>
        <v>0.86127167630057799</v>
      </c>
      <c r="F87" s="44">
        <v>265</v>
      </c>
      <c r="G87" s="36">
        <f t="shared" si="6"/>
        <v>0.88926174496644295</v>
      </c>
      <c r="H87" s="44">
        <v>33</v>
      </c>
      <c r="I87" s="45">
        <f t="shared" si="7"/>
        <v>0.11073825503355705</v>
      </c>
      <c r="J87" s="44">
        <v>33</v>
      </c>
      <c r="K87" s="45">
        <f t="shared" si="8"/>
        <v>9.5375722543352595E-2</v>
      </c>
      <c r="L87" s="69">
        <f t="shared" si="9"/>
        <v>0.87526671063351047</v>
      </c>
    </row>
    <row r="88" spans="2:12" x14ac:dyDescent="0.25">
      <c r="B88" s="65" t="s">
        <v>180</v>
      </c>
      <c r="C88" s="44">
        <v>651</v>
      </c>
      <c r="D88" s="44">
        <v>595</v>
      </c>
      <c r="E88" s="36">
        <f t="shared" si="5"/>
        <v>0.91397849462365588</v>
      </c>
      <c r="F88" s="44">
        <v>493</v>
      </c>
      <c r="G88" s="36">
        <f t="shared" si="6"/>
        <v>0.82857142857142863</v>
      </c>
      <c r="H88" s="44">
        <v>102</v>
      </c>
      <c r="I88" s="45">
        <f t="shared" si="7"/>
        <v>0.17142857142857143</v>
      </c>
      <c r="J88" s="44">
        <v>143</v>
      </c>
      <c r="K88" s="45">
        <f t="shared" si="8"/>
        <v>0.2196620583717358</v>
      </c>
      <c r="L88" s="69">
        <f t="shared" si="9"/>
        <v>0.87127496159754225</v>
      </c>
    </row>
    <row r="89" spans="2:12" x14ac:dyDescent="0.25">
      <c r="B89" s="65" t="s">
        <v>127</v>
      </c>
      <c r="C89" s="44">
        <v>178</v>
      </c>
      <c r="D89" s="44">
        <v>168</v>
      </c>
      <c r="E89" s="36">
        <f t="shared" si="5"/>
        <v>0.9438202247191011</v>
      </c>
      <c r="F89" s="44">
        <v>133</v>
      </c>
      <c r="G89" s="36">
        <f t="shared" si="6"/>
        <v>0.79166666666666663</v>
      </c>
      <c r="H89" s="44">
        <v>35</v>
      </c>
      <c r="I89" s="45">
        <f t="shared" si="7"/>
        <v>0.20833333333333334</v>
      </c>
      <c r="J89" s="44">
        <v>30</v>
      </c>
      <c r="K89" s="45">
        <f t="shared" si="8"/>
        <v>0.16853932584269662</v>
      </c>
      <c r="L89" s="69">
        <f t="shared" si="9"/>
        <v>0.86774344569288386</v>
      </c>
    </row>
    <row r="90" spans="2:12" x14ac:dyDescent="0.25">
      <c r="B90" s="65" t="s">
        <v>42</v>
      </c>
      <c r="C90" s="44">
        <v>107</v>
      </c>
      <c r="D90" s="44">
        <v>100</v>
      </c>
      <c r="E90" s="36">
        <f t="shared" si="5"/>
        <v>0.93457943925233644</v>
      </c>
      <c r="F90" s="44">
        <v>80</v>
      </c>
      <c r="G90" s="36">
        <f t="shared" si="6"/>
        <v>0.8</v>
      </c>
      <c r="H90" s="44">
        <v>20</v>
      </c>
      <c r="I90" s="45">
        <f t="shared" si="7"/>
        <v>0.2</v>
      </c>
      <c r="J90" s="44">
        <v>6</v>
      </c>
      <c r="K90" s="45">
        <f t="shared" si="8"/>
        <v>5.6074766355140186E-2</v>
      </c>
      <c r="L90" s="69">
        <f t="shared" si="9"/>
        <v>0.86728971962616819</v>
      </c>
    </row>
    <row r="91" spans="2:12" x14ac:dyDescent="0.25">
      <c r="B91" s="65" t="s">
        <v>41</v>
      </c>
      <c r="C91" s="44">
        <v>350</v>
      </c>
      <c r="D91" s="44">
        <v>332</v>
      </c>
      <c r="E91" s="36">
        <f t="shared" si="5"/>
        <v>0.94857142857142862</v>
      </c>
      <c r="F91" s="44">
        <v>260</v>
      </c>
      <c r="G91" s="36">
        <f t="shared" si="6"/>
        <v>0.7831325301204819</v>
      </c>
      <c r="H91" s="44">
        <v>72</v>
      </c>
      <c r="I91" s="45">
        <f t="shared" si="7"/>
        <v>0.21686746987951808</v>
      </c>
      <c r="J91" s="44">
        <v>69</v>
      </c>
      <c r="K91" s="45">
        <f t="shared" si="8"/>
        <v>0.19714285714285715</v>
      </c>
      <c r="L91" s="69">
        <f t="shared" si="9"/>
        <v>0.86585197934595526</v>
      </c>
    </row>
    <row r="92" spans="2:12" x14ac:dyDescent="0.25">
      <c r="B92" s="65" t="s">
        <v>131</v>
      </c>
      <c r="C92" s="44">
        <v>265</v>
      </c>
      <c r="D92" s="44">
        <v>254</v>
      </c>
      <c r="E92" s="36">
        <f t="shared" si="5"/>
        <v>0.95849056603773586</v>
      </c>
      <c r="F92" s="44">
        <v>196</v>
      </c>
      <c r="G92" s="36">
        <f t="shared" si="6"/>
        <v>0.77165354330708658</v>
      </c>
      <c r="H92" s="44">
        <v>58</v>
      </c>
      <c r="I92" s="45">
        <f t="shared" si="7"/>
        <v>0.2283464566929134</v>
      </c>
      <c r="J92" s="44">
        <v>29</v>
      </c>
      <c r="K92" s="45">
        <f t="shared" si="8"/>
        <v>0.10943396226415095</v>
      </c>
      <c r="L92" s="69">
        <f t="shared" si="9"/>
        <v>0.86507205467241122</v>
      </c>
    </row>
    <row r="93" spans="2:12" x14ac:dyDescent="0.25">
      <c r="B93" s="65" t="s">
        <v>82</v>
      </c>
      <c r="C93" s="44">
        <v>329</v>
      </c>
      <c r="D93" s="44">
        <v>314</v>
      </c>
      <c r="E93" s="36">
        <f t="shared" ref="E93:E118" si="10">+D93/C93</f>
        <v>0.95440729483282671</v>
      </c>
      <c r="F93" s="44">
        <v>243</v>
      </c>
      <c r="G93" s="36">
        <f t="shared" ref="G93:G118" si="11">+F93/D93</f>
        <v>0.77388535031847139</v>
      </c>
      <c r="H93" s="44">
        <v>71</v>
      </c>
      <c r="I93" s="45">
        <f t="shared" ref="I93:I118" si="12">+H93/D93</f>
        <v>0.22611464968152867</v>
      </c>
      <c r="J93" s="44">
        <v>73</v>
      </c>
      <c r="K93" s="45">
        <f t="shared" ref="K93:K118" si="13">+J93/C93</f>
        <v>0.22188449848024316</v>
      </c>
      <c r="L93" s="69">
        <f t="shared" ref="L93:L118" si="14">+(E93+G93)/2</f>
        <v>0.86414632257564905</v>
      </c>
    </row>
    <row r="94" spans="2:12" x14ac:dyDescent="0.25">
      <c r="B94" s="65" t="s">
        <v>85</v>
      </c>
      <c r="C94" s="44">
        <v>174</v>
      </c>
      <c r="D94" s="44">
        <v>170</v>
      </c>
      <c r="E94" s="36">
        <f t="shared" si="10"/>
        <v>0.97701149425287359</v>
      </c>
      <c r="F94" s="44">
        <v>124</v>
      </c>
      <c r="G94" s="36">
        <f t="shared" si="11"/>
        <v>0.72941176470588232</v>
      </c>
      <c r="H94" s="44">
        <v>46</v>
      </c>
      <c r="I94" s="45">
        <f t="shared" si="12"/>
        <v>0.27058823529411763</v>
      </c>
      <c r="J94" s="44">
        <v>28</v>
      </c>
      <c r="K94" s="45">
        <f t="shared" si="13"/>
        <v>0.16091954022988506</v>
      </c>
      <c r="L94" s="69">
        <f t="shared" si="14"/>
        <v>0.8532116294793779</v>
      </c>
    </row>
    <row r="95" spans="2:12" x14ac:dyDescent="0.25">
      <c r="B95" s="65" t="s">
        <v>45</v>
      </c>
      <c r="C95" s="44">
        <v>298</v>
      </c>
      <c r="D95" s="44">
        <v>285</v>
      </c>
      <c r="E95" s="36">
        <f t="shared" si="10"/>
        <v>0.9563758389261745</v>
      </c>
      <c r="F95" s="44">
        <v>212</v>
      </c>
      <c r="G95" s="36">
        <f t="shared" si="11"/>
        <v>0.743859649122807</v>
      </c>
      <c r="H95" s="44">
        <v>73</v>
      </c>
      <c r="I95" s="45">
        <f t="shared" si="12"/>
        <v>0.256140350877193</v>
      </c>
      <c r="J95" s="44">
        <v>56</v>
      </c>
      <c r="K95" s="45">
        <f t="shared" si="13"/>
        <v>0.18791946308724833</v>
      </c>
      <c r="L95" s="69">
        <f t="shared" si="14"/>
        <v>0.8501177440244907</v>
      </c>
    </row>
    <row r="96" spans="2:12" x14ac:dyDescent="0.25">
      <c r="B96" s="65" t="s">
        <v>187</v>
      </c>
      <c r="C96" s="44">
        <v>385</v>
      </c>
      <c r="D96" s="44">
        <v>363</v>
      </c>
      <c r="E96" s="36">
        <f t="shared" si="10"/>
        <v>0.94285714285714284</v>
      </c>
      <c r="F96" s="44">
        <v>273</v>
      </c>
      <c r="G96" s="36">
        <f t="shared" si="11"/>
        <v>0.75206611570247939</v>
      </c>
      <c r="H96" s="44">
        <v>90</v>
      </c>
      <c r="I96" s="45">
        <f t="shared" si="12"/>
        <v>0.24793388429752067</v>
      </c>
      <c r="J96" s="44">
        <v>53</v>
      </c>
      <c r="K96" s="45">
        <f t="shared" si="13"/>
        <v>0.13766233766233765</v>
      </c>
      <c r="L96" s="69">
        <f t="shared" si="14"/>
        <v>0.84746162927981117</v>
      </c>
    </row>
    <row r="97" spans="2:12" x14ac:dyDescent="0.25">
      <c r="B97" s="65" t="s">
        <v>95</v>
      </c>
      <c r="C97" s="44">
        <v>122</v>
      </c>
      <c r="D97" s="44">
        <v>112</v>
      </c>
      <c r="E97" s="36">
        <f t="shared" si="10"/>
        <v>0.91803278688524592</v>
      </c>
      <c r="F97" s="44">
        <v>87</v>
      </c>
      <c r="G97" s="36">
        <f t="shared" si="11"/>
        <v>0.7767857142857143</v>
      </c>
      <c r="H97" s="44">
        <v>25</v>
      </c>
      <c r="I97" s="45">
        <f t="shared" si="12"/>
        <v>0.22321428571428573</v>
      </c>
      <c r="J97" s="44">
        <v>31</v>
      </c>
      <c r="K97" s="45">
        <f t="shared" si="13"/>
        <v>0.25409836065573771</v>
      </c>
      <c r="L97" s="69">
        <f t="shared" si="14"/>
        <v>0.84740925058548011</v>
      </c>
    </row>
    <row r="98" spans="2:12" x14ac:dyDescent="0.25">
      <c r="B98" s="65" t="s">
        <v>183</v>
      </c>
      <c r="C98" s="44">
        <v>442</v>
      </c>
      <c r="D98" s="44">
        <v>409</v>
      </c>
      <c r="E98" s="36">
        <f t="shared" si="10"/>
        <v>0.92533936651583715</v>
      </c>
      <c r="F98" s="44">
        <v>313</v>
      </c>
      <c r="G98" s="36">
        <f t="shared" si="11"/>
        <v>0.76528117359413206</v>
      </c>
      <c r="H98" s="44">
        <v>96</v>
      </c>
      <c r="I98" s="45">
        <f t="shared" si="12"/>
        <v>0.23471882640586797</v>
      </c>
      <c r="J98" s="44">
        <v>49</v>
      </c>
      <c r="K98" s="45">
        <f t="shared" si="13"/>
        <v>0.11085972850678733</v>
      </c>
      <c r="L98" s="69">
        <f t="shared" si="14"/>
        <v>0.8453102700549846</v>
      </c>
    </row>
    <row r="99" spans="2:12" x14ac:dyDescent="0.25">
      <c r="B99" s="65" t="s">
        <v>133</v>
      </c>
      <c r="C99" s="44">
        <v>536</v>
      </c>
      <c r="D99" s="44">
        <v>448</v>
      </c>
      <c r="E99" s="36">
        <f t="shared" si="10"/>
        <v>0.83582089552238803</v>
      </c>
      <c r="F99" s="44">
        <v>382</v>
      </c>
      <c r="G99" s="36">
        <f t="shared" si="11"/>
        <v>0.8526785714285714</v>
      </c>
      <c r="H99" s="44">
        <v>66</v>
      </c>
      <c r="I99" s="45">
        <f t="shared" si="12"/>
        <v>0.14732142857142858</v>
      </c>
      <c r="J99" s="44">
        <v>74</v>
      </c>
      <c r="K99" s="45">
        <f t="shared" si="13"/>
        <v>0.13805970149253732</v>
      </c>
      <c r="L99" s="69">
        <f t="shared" si="14"/>
        <v>0.84424973347547971</v>
      </c>
    </row>
    <row r="100" spans="2:12" x14ac:dyDescent="0.25">
      <c r="B100" s="65" t="s">
        <v>125</v>
      </c>
      <c r="C100" s="44">
        <v>135</v>
      </c>
      <c r="D100" s="44">
        <v>129</v>
      </c>
      <c r="E100" s="36">
        <f t="shared" si="10"/>
        <v>0.9555555555555556</v>
      </c>
      <c r="F100" s="44">
        <v>94</v>
      </c>
      <c r="G100" s="36">
        <f t="shared" si="11"/>
        <v>0.72868217054263562</v>
      </c>
      <c r="H100" s="44">
        <v>35</v>
      </c>
      <c r="I100" s="45">
        <f t="shared" si="12"/>
        <v>0.27131782945736432</v>
      </c>
      <c r="J100" s="44">
        <v>40</v>
      </c>
      <c r="K100" s="45">
        <f t="shared" si="13"/>
        <v>0.29629629629629628</v>
      </c>
      <c r="L100" s="69">
        <f t="shared" si="14"/>
        <v>0.84211886304909567</v>
      </c>
    </row>
    <row r="101" spans="2:12" x14ac:dyDescent="0.25">
      <c r="B101" s="65" t="s">
        <v>129</v>
      </c>
      <c r="C101" s="44">
        <v>101</v>
      </c>
      <c r="D101" s="44">
        <v>90</v>
      </c>
      <c r="E101" s="36">
        <f t="shared" si="10"/>
        <v>0.8910891089108911</v>
      </c>
      <c r="F101" s="44">
        <v>71</v>
      </c>
      <c r="G101" s="36">
        <f t="shared" si="11"/>
        <v>0.78888888888888886</v>
      </c>
      <c r="H101" s="44">
        <v>19</v>
      </c>
      <c r="I101" s="45">
        <f t="shared" si="12"/>
        <v>0.21111111111111111</v>
      </c>
      <c r="J101" s="44">
        <v>10</v>
      </c>
      <c r="K101" s="45">
        <f t="shared" si="13"/>
        <v>9.9009900990099015E-2</v>
      </c>
      <c r="L101" s="69">
        <f t="shared" si="14"/>
        <v>0.83998899889988998</v>
      </c>
    </row>
    <row r="102" spans="2:12" x14ac:dyDescent="0.25">
      <c r="B102" s="65" t="s">
        <v>70</v>
      </c>
      <c r="C102" s="44">
        <v>121</v>
      </c>
      <c r="D102" s="44">
        <v>99</v>
      </c>
      <c r="E102" s="36">
        <f t="shared" si="10"/>
        <v>0.81818181818181823</v>
      </c>
      <c r="F102" s="44">
        <v>85</v>
      </c>
      <c r="G102" s="36">
        <f t="shared" si="11"/>
        <v>0.85858585858585856</v>
      </c>
      <c r="H102" s="44">
        <v>14</v>
      </c>
      <c r="I102" s="45">
        <f t="shared" si="12"/>
        <v>0.14141414141414141</v>
      </c>
      <c r="J102" s="44">
        <v>15</v>
      </c>
      <c r="K102" s="45">
        <f t="shared" si="13"/>
        <v>0.12396694214876033</v>
      </c>
      <c r="L102" s="69">
        <f t="shared" si="14"/>
        <v>0.83838383838383845</v>
      </c>
    </row>
    <row r="103" spans="2:12" x14ac:dyDescent="0.25">
      <c r="B103" s="65" t="s">
        <v>184</v>
      </c>
      <c r="C103" s="44">
        <v>213</v>
      </c>
      <c r="D103" s="44">
        <v>190</v>
      </c>
      <c r="E103" s="36">
        <f t="shared" si="10"/>
        <v>0.892018779342723</v>
      </c>
      <c r="F103" s="44">
        <v>148</v>
      </c>
      <c r="G103" s="36">
        <f t="shared" si="11"/>
        <v>0.77894736842105261</v>
      </c>
      <c r="H103" s="44">
        <v>42</v>
      </c>
      <c r="I103" s="45">
        <f t="shared" si="12"/>
        <v>0.22105263157894736</v>
      </c>
      <c r="J103" s="44">
        <v>45</v>
      </c>
      <c r="K103" s="45">
        <f t="shared" si="13"/>
        <v>0.21126760563380281</v>
      </c>
      <c r="L103" s="69">
        <f t="shared" si="14"/>
        <v>0.83548307388188781</v>
      </c>
    </row>
    <row r="104" spans="2:12" x14ac:dyDescent="0.25">
      <c r="B104" s="65" t="s">
        <v>177</v>
      </c>
      <c r="C104" s="44">
        <v>108</v>
      </c>
      <c r="D104" s="44">
        <v>104</v>
      </c>
      <c r="E104" s="36">
        <f t="shared" si="10"/>
        <v>0.96296296296296291</v>
      </c>
      <c r="F104" s="44">
        <v>73</v>
      </c>
      <c r="G104" s="36">
        <f t="shared" si="11"/>
        <v>0.70192307692307687</v>
      </c>
      <c r="H104" s="44">
        <v>31</v>
      </c>
      <c r="I104" s="45">
        <f t="shared" si="12"/>
        <v>0.29807692307692307</v>
      </c>
      <c r="J104" s="44">
        <v>36</v>
      </c>
      <c r="K104" s="45">
        <f t="shared" si="13"/>
        <v>0.33333333333333331</v>
      </c>
      <c r="L104" s="69">
        <f t="shared" si="14"/>
        <v>0.83244301994301995</v>
      </c>
    </row>
    <row r="105" spans="2:12" x14ac:dyDescent="0.25">
      <c r="B105" s="65" t="s">
        <v>91</v>
      </c>
      <c r="C105" s="44">
        <v>171</v>
      </c>
      <c r="D105" s="44">
        <v>122</v>
      </c>
      <c r="E105" s="36">
        <f t="shared" si="10"/>
        <v>0.71345029239766078</v>
      </c>
      <c r="F105" s="44">
        <v>116</v>
      </c>
      <c r="G105" s="36">
        <f t="shared" si="11"/>
        <v>0.95081967213114749</v>
      </c>
      <c r="H105" s="44">
        <v>6</v>
      </c>
      <c r="I105" s="45">
        <f t="shared" si="12"/>
        <v>4.9180327868852458E-2</v>
      </c>
      <c r="J105" s="44">
        <v>12</v>
      </c>
      <c r="K105" s="45">
        <f t="shared" si="13"/>
        <v>7.0175438596491224E-2</v>
      </c>
      <c r="L105" s="69">
        <f t="shared" si="14"/>
        <v>0.83213498226440419</v>
      </c>
    </row>
    <row r="106" spans="2:12" x14ac:dyDescent="0.25">
      <c r="B106" s="65" t="s">
        <v>76</v>
      </c>
      <c r="C106" s="44">
        <v>125</v>
      </c>
      <c r="D106" s="44">
        <v>118</v>
      </c>
      <c r="E106" s="36">
        <f t="shared" si="10"/>
        <v>0.94399999999999995</v>
      </c>
      <c r="F106" s="44">
        <v>84</v>
      </c>
      <c r="G106" s="36">
        <f t="shared" si="11"/>
        <v>0.71186440677966101</v>
      </c>
      <c r="H106" s="44">
        <v>34</v>
      </c>
      <c r="I106" s="45">
        <f t="shared" si="12"/>
        <v>0.28813559322033899</v>
      </c>
      <c r="J106" s="44">
        <v>19</v>
      </c>
      <c r="K106" s="45">
        <f t="shared" si="13"/>
        <v>0.152</v>
      </c>
      <c r="L106" s="69">
        <f t="shared" si="14"/>
        <v>0.82793220338983042</v>
      </c>
    </row>
    <row r="107" spans="2:12" x14ac:dyDescent="0.25">
      <c r="B107" s="65" t="s">
        <v>59</v>
      </c>
      <c r="C107" s="44">
        <v>261</v>
      </c>
      <c r="D107" s="44">
        <v>253</v>
      </c>
      <c r="E107" s="36">
        <f t="shared" si="10"/>
        <v>0.96934865900383138</v>
      </c>
      <c r="F107" s="44">
        <v>173</v>
      </c>
      <c r="G107" s="36">
        <f t="shared" si="11"/>
        <v>0.6837944664031621</v>
      </c>
      <c r="H107" s="44">
        <v>80</v>
      </c>
      <c r="I107" s="45">
        <f t="shared" si="12"/>
        <v>0.31620553359683795</v>
      </c>
      <c r="J107" s="44">
        <v>44</v>
      </c>
      <c r="K107" s="45">
        <f t="shared" si="13"/>
        <v>0.16858237547892721</v>
      </c>
      <c r="L107" s="69">
        <f t="shared" si="14"/>
        <v>0.82657156270349674</v>
      </c>
    </row>
    <row r="108" spans="2:12" x14ac:dyDescent="0.25">
      <c r="B108" s="65" t="s">
        <v>186</v>
      </c>
      <c r="C108" s="44">
        <v>112</v>
      </c>
      <c r="D108" s="44">
        <v>97</v>
      </c>
      <c r="E108" s="36">
        <f t="shared" si="10"/>
        <v>0.8660714285714286</v>
      </c>
      <c r="F108" s="44">
        <v>76</v>
      </c>
      <c r="G108" s="36">
        <f t="shared" si="11"/>
        <v>0.78350515463917525</v>
      </c>
      <c r="H108" s="44">
        <v>21</v>
      </c>
      <c r="I108" s="45">
        <f t="shared" si="12"/>
        <v>0.21649484536082475</v>
      </c>
      <c r="J108" s="44">
        <v>13</v>
      </c>
      <c r="K108" s="45">
        <f t="shared" si="13"/>
        <v>0.11607142857142858</v>
      </c>
      <c r="L108" s="69">
        <f t="shared" si="14"/>
        <v>0.82478829160530198</v>
      </c>
    </row>
    <row r="109" spans="2:12" x14ac:dyDescent="0.25">
      <c r="B109" s="65" t="s">
        <v>181</v>
      </c>
      <c r="C109" s="44">
        <v>506</v>
      </c>
      <c r="D109" s="44">
        <v>483</v>
      </c>
      <c r="E109" s="36">
        <f t="shared" si="10"/>
        <v>0.95454545454545459</v>
      </c>
      <c r="F109" s="44">
        <v>329</v>
      </c>
      <c r="G109" s="36">
        <f t="shared" si="11"/>
        <v>0.6811594202898551</v>
      </c>
      <c r="H109" s="44">
        <v>154</v>
      </c>
      <c r="I109" s="45">
        <f t="shared" si="12"/>
        <v>0.3188405797101449</v>
      </c>
      <c r="J109" s="44">
        <v>104</v>
      </c>
      <c r="K109" s="45">
        <f t="shared" si="13"/>
        <v>0.20553359683794467</v>
      </c>
      <c r="L109" s="69">
        <f t="shared" si="14"/>
        <v>0.81785243741765479</v>
      </c>
    </row>
    <row r="110" spans="2:12" x14ac:dyDescent="0.25">
      <c r="B110" s="65" t="s">
        <v>58</v>
      </c>
      <c r="C110" s="44">
        <v>432</v>
      </c>
      <c r="D110" s="44">
        <v>419</v>
      </c>
      <c r="E110" s="36">
        <f t="shared" si="10"/>
        <v>0.96990740740740744</v>
      </c>
      <c r="F110" s="44">
        <v>278</v>
      </c>
      <c r="G110" s="36">
        <f t="shared" si="11"/>
        <v>0.66348448687350836</v>
      </c>
      <c r="H110" s="44">
        <v>141</v>
      </c>
      <c r="I110" s="45">
        <f t="shared" si="12"/>
        <v>0.33651551312649164</v>
      </c>
      <c r="J110" s="44">
        <v>84</v>
      </c>
      <c r="K110" s="45">
        <f t="shared" si="13"/>
        <v>0.19444444444444445</v>
      </c>
      <c r="L110" s="69">
        <f t="shared" si="14"/>
        <v>0.8166959471404579</v>
      </c>
    </row>
    <row r="111" spans="2:12" x14ac:dyDescent="0.25">
      <c r="B111" s="65" t="s">
        <v>179</v>
      </c>
      <c r="C111" s="44">
        <v>483</v>
      </c>
      <c r="D111" s="44">
        <v>445</v>
      </c>
      <c r="E111" s="36">
        <f t="shared" si="10"/>
        <v>0.92132505175983437</v>
      </c>
      <c r="F111" s="44">
        <v>315</v>
      </c>
      <c r="G111" s="36">
        <f t="shared" si="11"/>
        <v>0.7078651685393258</v>
      </c>
      <c r="H111" s="44">
        <v>130</v>
      </c>
      <c r="I111" s="45">
        <f t="shared" si="12"/>
        <v>0.29213483146067415</v>
      </c>
      <c r="J111" s="44">
        <v>56</v>
      </c>
      <c r="K111" s="45">
        <f t="shared" si="13"/>
        <v>0.11594202898550725</v>
      </c>
      <c r="L111" s="69">
        <f t="shared" si="14"/>
        <v>0.81459511014958008</v>
      </c>
    </row>
    <row r="112" spans="2:12" x14ac:dyDescent="0.25">
      <c r="B112" s="65" t="s">
        <v>115</v>
      </c>
      <c r="C112" s="44">
        <v>162</v>
      </c>
      <c r="D112" s="44">
        <v>148</v>
      </c>
      <c r="E112" s="36">
        <f t="shared" si="10"/>
        <v>0.9135802469135802</v>
      </c>
      <c r="F112" s="44">
        <v>101</v>
      </c>
      <c r="G112" s="36">
        <f t="shared" si="11"/>
        <v>0.68243243243243246</v>
      </c>
      <c r="H112" s="44">
        <v>47</v>
      </c>
      <c r="I112" s="45">
        <f t="shared" si="12"/>
        <v>0.31756756756756754</v>
      </c>
      <c r="J112" s="44">
        <v>23</v>
      </c>
      <c r="K112" s="45">
        <f t="shared" si="13"/>
        <v>0.1419753086419753</v>
      </c>
      <c r="L112" s="69">
        <f t="shared" si="14"/>
        <v>0.79800633967300638</v>
      </c>
    </row>
    <row r="113" spans="1:12" x14ac:dyDescent="0.25">
      <c r="B113" s="65" t="s">
        <v>36</v>
      </c>
      <c r="C113" s="44">
        <v>387</v>
      </c>
      <c r="D113" s="44">
        <v>286</v>
      </c>
      <c r="E113" s="36">
        <f t="shared" si="10"/>
        <v>0.73901808785529721</v>
      </c>
      <c r="F113" s="44">
        <v>243</v>
      </c>
      <c r="G113" s="36">
        <f t="shared" si="11"/>
        <v>0.84965034965034969</v>
      </c>
      <c r="H113" s="44">
        <v>43</v>
      </c>
      <c r="I113" s="45">
        <f t="shared" si="12"/>
        <v>0.15034965034965034</v>
      </c>
      <c r="J113" s="44">
        <v>29</v>
      </c>
      <c r="K113" s="45">
        <f t="shared" si="13"/>
        <v>7.4935400516795869E-2</v>
      </c>
      <c r="L113" s="69">
        <f t="shared" si="14"/>
        <v>0.79433421875282351</v>
      </c>
    </row>
    <row r="114" spans="1:12" x14ac:dyDescent="0.25">
      <c r="B114" s="65" t="s">
        <v>61</v>
      </c>
      <c r="C114" s="44">
        <v>201</v>
      </c>
      <c r="D114" s="44">
        <v>196</v>
      </c>
      <c r="E114" s="36">
        <f t="shared" si="10"/>
        <v>0.97512437810945274</v>
      </c>
      <c r="F114" s="44">
        <v>108</v>
      </c>
      <c r="G114" s="36">
        <f t="shared" si="11"/>
        <v>0.55102040816326525</v>
      </c>
      <c r="H114" s="44">
        <v>88</v>
      </c>
      <c r="I114" s="45">
        <f t="shared" si="12"/>
        <v>0.44897959183673469</v>
      </c>
      <c r="J114" s="44">
        <v>32</v>
      </c>
      <c r="K114" s="45">
        <f t="shared" si="13"/>
        <v>0.15920398009950248</v>
      </c>
      <c r="L114" s="69">
        <f t="shared" si="14"/>
        <v>0.763072393136359</v>
      </c>
    </row>
    <row r="115" spans="1:12" x14ac:dyDescent="0.25">
      <c r="B115" s="65" t="s">
        <v>60</v>
      </c>
      <c r="C115" s="44">
        <v>133</v>
      </c>
      <c r="D115" s="44">
        <v>129</v>
      </c>
      <c r="E115" s="36">
        <f t="shared" si="10"/>
        <v>0.96992481203007519</v>
      </c>
      <c r="F115" s="44">
        <v>71</v>
      </c>
      <c r="G115" s="36">
        <f t="shared" si="11"/>
        <v>0.55038759689922478</v>
      </c>
      <c r="H115" s="44">
        <v>58</v>
      </c>
      <c r="I115" s="45">
        <f t="shared" si="12"/>
        <v>0.44961240310077522</v>
      </c>
      <c r="J115" s="44">
        <v>29</v>
      </c>
      <c r="K115" s="45">
        <f t="shared" si="13"/>
        <v>0.21804511278195488</v>
      </c>
      <c r="L115" s="69">
        <f t="shared" si="14"/>
        <v>0.76015620446464993</v>
      </c>
    </row>
    <row r="116" spans="1:12" x14ac:dyDescent="0.25">
      <c r="B116" s="65" t="s">
        <v>182</v>
      </c>
      <c r="C116" s="44">
        <v>197</v>
      </c>
      <c r="D116" s="44">
        <v>176</v>
      </c>
      <c r="E116" s="36">
        <f t="shared" si="10"/>
        <v>0.89340101522842641</v>
      </c>
      <c r="F116" s="44">
        <v>110</v>
      </c>
      <c r="G116" s="36">
        <f t="shared" si="11"/>
        <v>0.625</v>
      </c>
      <c r="H116" s="44">
        <v>66</v>
      </c>
      <c r="I116" s="45">
        <f t="shared" si="12"/>
        <v>0.375</v>
      </c>
      <c r="J116" s="44">
        <v>33</v>
      </c>
      <c r="K116" s="45">
        <f t="shared" si="13"/>
        <v>0.16751269035532995</v>
      </c>
      <c r="L116" s="69">
        <f t="shared" si="14"/>
        <v>0.7592005076142132</v>
      </c>
    </row>
    <row r="117" spans="1:12" x14ac:dyDescent="0.25">
      <c r="B117" s="65" t="s">
        <v>63</v>
      </c>
      <c r="C117" s="44">
        <v>331</v>
      </c>
      <c r="D117" s="44">
        <v>326</v>
      </c>
      <c r="E117" s="36">
        <f t="shared" si="10"/>
        <v>0.98489425981873113</v>
      </c>
      <c r="F117" s="44">
        <v>171</v>
      </c>
      <c r="G117" s="36">
        <f t="shared" si="11"/>
        <v>0.52453987730061347</v>
      </c>
      <c r="H117" s="44">
        <v>155</v>
      </c>
      <c r="I117" s="45">
        <f t="shared" si="12"/>
        <v>0.47546012269938648</v>
      </c>
      <c r="J117" s="44">
        <v>77</v>
      </c>
      <c r="K117" s="45">
        <f t="shared" si="13"/>
        <v>0.23262839879154079</v>
      </c>
      <c r="L117" s="69">
        <f t="shared" si="14"/>
        <v>0.75471706855967224</v>
      </c>
    </row>
    <row r="118" spans="1:12" x14ac:dyDescent="0.25">
      <c r="B118" s="65" t="s">
        <v>62</v>
      </c>
      <c r="C118" s="44">
        <v>294</v>
      </c>
      <c r="D118" s="44">
        <v>276</v>
      </c>
      <c r="E118" s="36">
        <f t="shared" si="10"/>
        <v>0.93877551020408168</v>
      </c>
      <c r="F118" s="44">
        <v>142</v>
      </c>
      <c r="G118" s="36">
        <f t="shared" si="11"/>
        <v>0.51449275362318836</v>
      </c>
      <c r="H118" s="44">
        <v>134</v>
      </c>
      <c r="I118" s="45">
        <f t="shared" si="12"/>
        <v>0.48550724637681159</v>
      </c>
      <c r="J118" s="44">
        <v>53</v>
      </c>
      <c r="K118" s="45">
        <f t="shared" si="13"/>
        <v>0.18027210884353742</v>
      </c>
      <c r="L118" s="69">
        <f t="shared" si="14"/>
        <v>0.72663413191363502</v>
      </c>
    </row>
    <row r="122" spans="1:12" ht="60" x14ac:dyDescent="0.25">
      <c r="A122" s="14"/>
      <c r="B122" s="33" t="s">
        <v>253</v>
      </c>
      <c r="C122" s="33" t="s">
        <v>197</v>
      </c>
      <c r="D122" s="33" t="s">
        <v>198</v>
      </c>
      <c r="E122" s="33" t="s">
        <v>235</v>
      </c>
      <c r="F122" s="33" t="s">
        <v>199</v>
      </c>
      <c r="G122" s="33" t="s">
        <v>234</v>
      </c>
      <c r="H122" s="33" t="s">
        <v>200</v>
      </c>
      <c r="I122" s="33" t="s">
        <v>233</v>
      </c>
      <c r="J122" s="33" t="s">
        <v>208</v>
      </c>
      <c r="K122" s="33" t="s">
        <v>237</v>
      </c>
      <c r="L122" s="33" t="s">
        <v>232</v>
      </c>
    </row>
    <row r="123" spans="1:12" x14ac:dyDescent="0.25">
      <c r="B123" s="65" t="s">
        <v>108</v>
      </c>
      <c r="C123" s="44">
        <v>77</v>
      </c>
      <c r="D123" s="44">
        <v>77</v>
      </c>
      <c r="E123" s="36">
        <f t="shared" ref="E123:E168" si="15">+D123/C123</f>
        <v>1</v>
      </c>
      <c r="F123" s="44">
        <v>75</v>
      </c>
      <c r="G123" s="36">
        <f t="shared" ref="G123:G168" si="16">+F123/D123</f>
        <v>0.97402597402597402</v>
      </c>
      <c r="H123" s="44">
        <v>2</v>
      </c>
      <c r="I123" s="45">
        <f t="shared" ref="I123:I168" si="17">+H123/D123</f>
        <v>2.5974025974025976E-2</v>
      </c>
      <c r="J123" s="44">
        <v>5</v>
      </c>
      <c r="K123" s="45">
        <f t="shared" ref="K123:K168" si="18">+J123/C123</f>
        <v>6.4935064935064929E-2</v>
      </c>
      <c r="L123" s="69">
        <f t="shared" ref="L123:L168" si="19">+(E123+G123)/2</f>
        <v>0.98701298701298701</v>
      </c>
    </row>
    <row r="124" spans="1:12" x14ac:dyDescent="0.25">
      <c r="B124" s="65" t="s">
        <v>142</v>
      </c>
      <c r="C124" s="44">
        <v>31</v>
      </c>
      <c r="D124" s="44">
        <v>30</v>
      </c>
      <c r="E124" s="36">
        <f t="shared" si="15"/>
        <v>0.967741935483871</v>
      </c>
      <c r="F124" s="44">
        <v>30</v>
      </c>
      <c r="G124" s="36">
        <f t="shared" si="16"/>
        <v>1</v>
      </c>
      <c r="H124" s="44">
        <v>0</v>
      </c>
      <c r="I124" s="45">
        <f t="shared" si="17"/>
        <v>0</v>
      </c>
      <c r="J124" s="44">
        <v>4</v>
      </c>
      <c r="K124" s="45">
        <f t="shared" si="18"/>
        <v>0.12903225806451613</v>
      </c>
      <c r="L124" s="69">
        <f t="shared" si="19"/>
        <v>0.9838709677419355</v>
      </c>
    </row>
    <row r="125" spans="1:12" x14ac:dyDescent="0.25">
      <c r="B125" s="65" t="s">
        <v>151</v>
      </c>
      <c r="C125" s="44">
        <v>55</v>
      </c>
      <c r="D125" s="44">
        <v>55</v>
      </c>
      <c r="E125" s="36">
        <f t="shared" si="15"/>
        <v>1</v>
      </c>
      <c r="F125" s="44">
        <v>52</v>
      </c>
      <c r="G125" s="36">
        <f t="shared" si="16"/>
        <v>0.94545454545454544</v>
      </c>
      <c r="H125" s="44">
        <v>3</v>
      </c>
      <c r="I125" s="45">
        <f t="shared" si="17"/>
        <v>5.4545454545454543E-2</v>
      </c>
      <c r="J125" s="44">
        <v>6</v>
      </c>
      <c r="K125" s="45">
        <f t="shared" si="18"/>
        <v>0.10909090909090909</v>
      </c>
      <c r="L125" s="69">
        <f t="shared" si="19"/>
        <v>0.97272727272727266</v>
      </c>
    </row>
    <row r="126" spans="1:12" x14ac:dyDescent="0.25">
      <c r="B126" s="65" t="s">
        <v>40</v>
      </c>
      <c r="C126" s="44">
        <v>89</v>
      </c>
      <c r="D126" s="44">
        <v>87</v>
      </c>
      <c r="E126" s="36">
        <f t="shared" si="15"/>
        <v>0.97752808988764039</v>
      </c>
      <c r="F126" s="44">
        <v>83</v>
      </c>
      <c r="G126" s="36">
        <f t="shared" si="16"/>
        <v>0.95402298850574707</v>
      </c>
      <c r="H126" s="44">
        <v>4</v>
      </c>
      <c r="I126" s="45">
        <f t="shared" si="17"/>
        <v>4.5977011494252873E-2</v>
      </c>
      <c r="J126" s="44">
        <v>2</v>
      </c>
      <c r="K126" s="45">
        <f t="shared" si="18"/>
        <v>2.247191011235955E-2</v>
      </c>
      <c r="L126" s="69">
        <f t="shared" si="19"/>
        <v>0.96577553919669379</v>
      </c>
    </row>
    <row r="127" spans="1:12" x14ac:dyDescent="0.25">
      <c r="B127" s="65" t="s">
        <v>141</v>
      </c>
      <c r="C127" s="44">
        <v>89</v>
      </c>
      <c r="D127" s="44">
        <v>86</v>
      </c>
      <c r="E127" s="36">
        <f t="shared" si="15"/>
        <v>0.9662921348314607</v>
      </c>
      <c r="F127" s="44">
        <v>83</v>
      </c>
      <c r="G127" s="36">
        <f t="shared" si="16"/>
        <v>0.96511627906976749</v>
      </c>
      <c r="H127" s="44">
        <v>3</v>
      </c>
      <c r="I127" s="45">
        <f t="shared" si="17"/>
        <v>3.4883720930232558E-2</v>
      </c>
      <c r="J127" s="44">
        <v>2</v>
      </c>
      <c r="K127" s="45">
        <f t="shared" si="18"/>
        <v>2.247191011235955E-2</v>
      </c>
      <c r="L127" s="69">
        <f t="shared" si="19"/>
        <v>0.9657042069506141</v>
      </c>
    </row>
    <row r="128" spans="1:12" x14ac:dyDescent="0.25">
      <c r="B128" s="65" t="s">
        <v>139</v>
      </c>
      <c r="C128" s="44">
        <v>48</v>
      </c>
      <c r="D128" s="44">
        <v>47</v>
      </c>
      <c r="E128" s="36">
        <f t="shared" si="15"/>
        <v>0.97916666666666663</v>
      </c>
      <c r="F128" s="44">
        <v>44</v>
      </c>
      <c r="G128" s="36">
        <f t="shared" si="16"/>
        <v>0.93617021276595747</v>
      </c>
      <c r="H128" s="44">
        <v>3</v>
      </c>
      <c r="I128" s="45">
        <f t="shared" si="17"/>
        <v>6.3829787234042548E-2</v>
      </c>
      <c r="J128" s="44">
        <v>5</v>
      </c>
      <c r="K128" s="45">
        <f t="shared" si="18"/>
        <v>0.10416666666666667</v>
      </c>
      <c r="L128" s="69">
        <f t="shared" si="19"/>
        <v>0.95766843971631199</v>
      </c>
    </row>
    <row r="129" spans="2:12" x14ac:dyDescent="0.25">
      <c r="B129" s="65" t="s">
        <v>110</v>
      </c>
      <c r="C129" s="44">
        <v>94</v>
      </c>
      <c r="D129" s="44">
        <v>90</v>
      </c>
      <c r="E129" s="36">
        <f t="shared" si="15"/>
        <v>0.95744680851063835</v>
      </c>
      <c r="F129" s="44">
        <v>85</v>
      </c>
      <c r="G129" s="36">
        <f t="shared" si="16"/>
        <v>0.94444444444444442</v>
      </c>
      <c r="H129" s="44">
        <v>5</v>
      </c>
      <c r="I129" s="45">
        <f t="shared" si="17"/>
        <v>5.5555555555555552E-2</v>
      </c>
      <c r="J129" s="44">
        <v>12</v>
      </c>
      <c r="K129" s="45">
        <f t="shared" si="18"/>
        <v>0.1276595744680851</v>
      </c>
      <c r="L129" s="69">
        <f t="shared" si="19"/>
        <v>0.95094562647754133</v>
      </c>
    </row>
    <row r="130" spans="2:12" x14ac:dyDescent="0.25">
      <c r="B130" s="65" t="s">
        <v>73</v>
      </c>
      <c r="C130" s="44">
        <v>90</v>
      </c>
      <c r="D130" s="44">
        <v>87</v>
      </c>
      <c r="E130" s="36">
        <f t="shared" si="15"/>
        <v>0.96666666666666667</v>
      </c>
      <c r="F130" s="44">
        <v>80</v>
      </c>
      <c r="G130" s="36">
        <f t="shared" si="16"/>
        <v>0.91954022988505746</v>
      </c>
      <c r="H130" s="44">
        <v>7</v>
      </c>
      <c r="I130" s="45">
        <f t="shared" si="17"/>
        <v>8.0459770114942528E-2</v>
      </c>
      <c r="J130" s="44">
        <v>8</v>
      </c>
      <c r="K130" s="45">
        <f t="shared" si="18"/>
        <v>8.8888888888888892E-2</v>
      </c>
      <c r="L130" s="69">
        <f t="shared" si="19"/>
        <v>0.94310344827586201</v>
      </c>
    </row>
    <row r="131" spans="2:12" x14ac:dyDescent="0.25">
      <c r="B131" s="65" t="s">
        <v>124</v>
      </c>
      <c r="C131" s="44">
        <v>86</v>
      </c>
      <c r="D131" s="44">
        <v>82</v>
      </c>
      <c r="E131" s="36">
        <f t="shared" si="15"/>
        <v>0.95348837209302328</v>
      </c>
      <c r="F131" s="44">
        <v>76</v>
      </c>
      <c r="G131" s="36">
        <f t="shared" si="16"/>
        <v>0.92682926829268297</v>
      </c>
      <c r="H131" s="44">
        <v>6</v>
      </c>
      <c r="I131" s="45">
        <f t="shared" si="17"/>
        <v>7.3170731707317069E-2</v>
      </c>
      <c r="J131" s="44">
        <v>13</v>
      </c>
      <c r="K131" s="45">
        <f t="shared" si="18"/>
        <v>0.15116279069767441</v>
      </c>
      <c r="L131" s="69">
        <f t="shared" si="19"/>
        <v>0.94015882019285313</v>
      </c>
    </row>
    <row r="132" spans="2:12" x14ac:dyDescent="0.25">
      <c r="B132" s="65" t="s">
        <v>89</v>
      </c>
      <c r="C132" s="44">
        <v>41</v>
      </c>
      <c r="D132" s="44">
        <v>41</v>
      </c>
      <c r="E132" s="36">
        <f t="shared" si="15"/>
        <v>1</v>
      </c>
      <c r="F132" s="44">
        <v>36</v>
      </c>
      <c r="G132" s="36">
        <f t="shared" si="16"/>
        <v>0.87804878048780488</v>
      </c>
      <c r="H132" s="44">
        <v>5</v>
      </c>
      <c r="I132" s="45">
        <f t="shared" si="17"/>
        <v>0.12195121951219512</v>
      </c>
      <c r="J132" s="44">
        <v>3</v>
      </c>
      <c r="K132" s="45">
        <f t="shared" si="18"/>
        <v>7.3170731707317069E-2</v>
      </c>
      <c r="L132" s="69">
        <f t="shared" si="19"/>
        <v>0.93902439024390238</v>
      </c>
    </row>
    <row r="133" spans="2:12" x14ac:dyDescent="0.25">
      <c r="B133" s="65" t="s">
        <v>161</v>
      </c>
      <c r="C133" s="44">
        <v>8</v>
      </c>
      <c r="D133" s="44">
        <v>8</v>
      </c>
      <c r="E133" s="36">
        <f t="shared" si="15"/>
        <v>1</v>
      </c>
      <c r="F133" s="44">
        <v>7</v>
      </c>
      <c r="G133" s="36">
        <f t="shared" si="16"/>
        <v>0.875</v>
      </c>
      <c r="H133" s="44">
        <v>1</v>
      </c>
      <c r="I133" s="45">
        <f t="shared" si="17"/>
        <v>0.125</v>
      </c>
      <c r="J133" s="44">
        <v>0</v>
      </c>
      <c r="K133" s="45">
        <f t="shared" si="18"/>
        <v>0</v>
      </c>
      <c r="L133" s="69">
        <f t="shared" si="19"/>
        <v>0.9375</v>
      </c>
    </row>
    <row r="134" spans="2:12" x14ac:dyDescent="0.25">
      <c r="B134" s="65" t="s">
        <v>120</v>
      </c>
      <c r="C134" s="44">
        <v>43</v>
      </c>
      <c r="D134" s="44">
        <v>38</v>
      </c>
      <c r="E134" s="36">
        <f t="shared" si="15"/>
        <v>0.88372093023255816</v>
      </c>
      <c r="F134" s="44">
        <v>37</v>
      </c>
      <c r="G134" s="36">
        <f t="shared" si="16"/>
        <v>0.97368421052631582</v>
      </c>
      <c r="H134" s="44">
        <v>1</v>
      </c>
      <c r="I134" s="45">
        <f t="shared" si="17"/>
        <v>2.6315789473684209E-2</v>
      </c>
      <c r="J134" s="44">
        <v>2</v>
      </c>
      <c r="K134" s="45">
        <f t="shared" si="18"/>
        <v>4.6511627906976744E-2</v>
      </c>
      <c r="L134" s="69">
        <f t="shared" si="19"/>
        <v>0.92870257037943693</v>
      </c>
    </row>
    <row r="135" spans="2:12" x14ac:dyDescent="0.25">
      <c r="B135" s="65" t="s">
        <v>87</v>
      </c>
      <c r="C135" s="44">
        <v>91</v>
      </c>
      <c r="D135" s="44">
        <v>89</v>
      </c>
      <c r="E135" s="36">
        <f t="shared" si="15"/>
        <v>0.97802197802197799</v>
      </c>
      <c r="F135" s="44">
        <v>78</v>
      </c>
      <c r="G135" s="36">
        <f t="shared" si="16"/>
        <v>0.8764044943820225</v>
      </c>
      <c r="H135" s="44">
        <v>11</v>
      </c>
      <c r="I135" s="45">
        <f t="shared" si="17"/>
        <v>0.12359550561797752</v>
      </c>
      <c r="J135" s="44">
        <v>3</v>
      </c>
      <c r="K135" s="45">
        <f t="shared" si="18"/>
        <v>3.2967032967032968E-2</v>
      </c>
      <c r="L135" s="69">
        <f t="shared" si="19"/>
        <v>0.92721323620200025</v>
      </c>
    </row>
    <row r="136" spans="2:12" x14ac:dyDescent="0.25">
      <c r="B136" s="65" t="s">
        <v>149</v>
      </c>
      <c r="C136" s="44">
        <v>41</v>
      </c>
      <c r="D136" s="44">
        <v>39</v>
      </c>
      <c r="E136" s="36">
        <f t="shared" si="15"/>
        <v>0.95121951219512191</v>
      </c>
      <c r="F136" s="44">
        <v>35</v>
      </c>
      <c r="G136" s="36">
        <f t="shared" si="16"/>
        <v>0.89743589743589747</v>
      </c>
      <c r="H136" s="44">
        <v>4</v>
      </c>
      <c r="I136" s="45">
        <f t="shared" si="17"/>
        <v>0.10256410256410256</v>
      </c>
      <c r="J136" s="44">
        <v>6</v>
      </c>
      <c r="K136" s="45">
        <f t="shared" si="18"/>
        <v>0.14634146341463414</v>
      </c>
      <c r="L136" s="69">
        <f t="shared" si="19"/>
        <v>0.92432770481550963</v>
      </c>
    </row>
    <row r="137" spans="2:12" x14ac:dyDescent="0.25">
      <c r="B137" s="65" t="s">
        <v>145</v>
      </c>
      <c r="C137" s="44">
        <v>20</v>
      </c>
      <c r="D137" s="44">
        <v>19</v>
      </c>
      <c r="E137" s="36">
        <f t="shared" si="15"/>
        <v>0.95</v>
      </c>
      <c r="F137" s="44">
        <v>17</v>
      </c>
      <c r="G137" s="36">
        <f t="shared" si="16"/>
        <v>0.89473684210526316</v>
      </c>
      <c r="H137" s="44">
        <v>2</v>
      </c>
      <c r="I137" s="45">
        <f t="shared" si="17"/>
        <v>0.10526315789473684</v>
      </c>
      <c r="J137" s="44">
        <v>2</v>
      </c>
      <c r="K137" s="45">
        <f t="shared" si="18"/>
        <v>0.1</v>
      </c>
      <c r="L137" s="69">
        <f t="shared" si="19"/>
        <v>0.9223684210526315</v>
      </c>
    </row>
    <row r="138" spans="2:12" x14ac:dyDescent="0.25">
      <c r="B138" s="65" t="s">
        <v>136</v>
      </c>
      <c r="C138" s="44">
        <v>77</v>
      </c>
      <c r="D138" s="44">
        <v>75</v>
      </c>
      <c r="E138" s="36">
        <f t="shared" si="15"/>
        <v>0.97402597402597402</v>
      </c>
      <c r="F138" s="44">
        <v>65</v>
      </c>
      <c r="G138" s="36">
        <f t="shared" si="16"/>
        <v>0.8666666666666667</v>
      </c>
      <c r="H138" s="44">
        <v>10</v>
      </c>
      <c r="I138" s="45">
        <f t="shared" si="17"/>
        <v>0.13333333333333333</v>
      </c>
      <c r="J138" s="44">
        <v>22</v>
      </c>
      <c r="K138" s="45">
        <f t="shared" si="18"/>
        <v>0.2857142857142857</v>
      </c>
      <c r="L138" s="69">
        <f t="shared" si="19"/>
        <v>0.92034632034632036</v>
      </c>
    </row>
    <row r="139" spans="2:12" x14ac:dyDescent="0.25">
      <c r="B139" s="65" t="s">
        <v>172</v>
      </c>
      <c r="C139" s="44">
        <v>51</v>
      </c>
      <c r="D139" s="44">
        <v>49</v>
      </c>
      <c r="E139" s="36">
        <f t="shared" si="15"/>
        <v>0.96078431372549022</v>
      </c>
      <c r="F139" s="44">
        <v>43</v>
      </c>
      <c r="G139" s="36">
        <f t="shared" si="16"/>
        <v>0.87755102040816324</v>
      </c>
      <c r="H139" s="44">
        <v>6</v>
      </c>
      <c r="I139" s="45">
        <f t="shared" si="17"/>
        <v>0.12244897959183673</v>
      </c>
      <c r="J139" s="44">
        <v>7</v>
      </c>
      <c r="K139" s="45">
        <f t="shared" si="18"/>
        <v>0.13725490196078433</v>
      </c>
      <c r="L139" s="69">
        <f t="shared" si="19"/>
        <v>0.91916766706682673</v>
      </c>
    </row>
    <row r="140" spans="2:12" x14ac:dyDescent="0.25">
      <c r="B140" s="65" t="s">
        <v>123</v>
      </c>
      <c r="C140" s="44">
        <v>89</v>
      </c>
      <c r="D140" s="44">
        <v>83</v>
      </c>
      <c r="E140" s="36">
        <f t="shared" si="15"/>
        <v>0.93258426966292129</v>
      </c>
      <c r="F140" s="44">
        <v>75</v>
      </c>
      <c r="G140" s="36">
        <f t="shared" si="16"/>
        <v>0.90361445783132532</v>
      </c>
      <c r="H140" s="44">
        <v>8</v>
      </c>
      <c r="I140" s="45">
        <f t="shared" si="17"/>
        <v>9.6385542168674704E-2</v>
      </c>
      <c r="J140" s="44">
        <v>2</v>
      </c>
      <c r="K140" s="45">
        <f t="shared" si="18"/>
        <v>2.247191011235955E-2</v>
      </c>
      <c r="L140" s="69">
        <f t="shared" si="19"/>
        <v>0.91809936374712331</v>
      </c>
    </row>
    <row r="141" spans="2:12" x14ac:dyDescent="0.25">
      <c r="B141" s="65" t="s">
        <v>169</v>
      </c>
      <c r="C141" s="44">
        <v>88</v>
      </c>
      <c r="D141" s="44">
        <v>86</v>
      </c>
      <c r="E141" s="36">
        <f t="shared" si="15"/>
        <v>0.97727272727272729</v>
      </c>
      <c r="F141" s="44">
        <v>73</v>
      </c>
      <c r="G141" s="36">
        <f t="shared" si="16"/>
        <v>0.84883720930232553</v>
      </c>
      <c r="H141" s="44">
        <v>13</v>
      </c>
      <c r="I141" s="45">
        <f t="shared" si="17"/>
        <v>0.15116279069767441</v>
      </c>
      <c r="J141" s="44">
        <v>4</v>
      </c>
      <c r="K141" s="45">
        <f t="shared" si="18"/>
        <v>4.5454545454545456E-2</v>
      </c>
      <c r="L141" s="69">
        <f t="shared" si="19"/>
        <v>0.91305496828752641</v>
      </c>
    </row>
    <row r="142" spans="2:12" x14ac:dyDescent="0.25">
      <c r="B142" s="65" t="s">
        <v>78</v>
      </c>
      <c r="C142" s="44">
        <v>99</v>
      </c>
      <c r="D142" s="44">
        <v>96</v>
      </c>
      <c r="E142" s="36">
        <f t="shared" si="15"/>
        <v>0.96969696969696972</v>
      </c>
      <c r="F142" s="44">
        <v>82</v>
      </c>
      <c r="G142" s="36">
        <f t="shared" si="16"/>
        <v>0.85416666666666663</v>
      </c>
      <c r="H142" s="44">
        <v>14</v>
      </c>
      <c r="I142" s="45">
        <f t="shared" si="17"/>
        <v>0.14583333333333334</v>
      </c>
      <c r="J142" s="44">
        <v>16</v>
      </c>
      <c r="K142" s="45">
        <f t="shared" si="18"/>
        <v>0.16161616161616163</v>
      </c>
      <c r="L142" s="69">
        <f t="shared" si="19"/>
        <v>0.91193181818181812</v>
      </c>
    </row>
    <row r="143" spans="2:12" x14ac:dyDescent="0.25">
      <c r="B143" s="65" t="s">
        <v>128</v>
      </c>
      <c r="C143" s="44">
        <v>73</v>
      </c>
      <c r="D143" s="44">
        <v>71</v>
      </c>
      <c r="E143" s="36">
        <f t="shared" si="15"/>
        <v>0.9726027397260274</v>
      </c>
      <c r="F143" s="44">
        <v>60</v>
      </c>
      <c r="G143" s="36">
        <f t="shared" si="16"/>
        <v>0.84507042253521125</v>
      </c>
      <c r="H143" s="44">
        <v>11</v>
      </c>
      <c r="I143" s="45">
        <f t="shared" si="17"/>
        <v>0.15492957746478872</v>
      </c>
      <c r="J143" s="44">
        <v>6</v>
      </c>
      <c r="K143" s="45">
        <f t="shared" si="18"/>
        <v>8.2191780821917804E-2</v>
      </c>
      <c r="L143" s="69">
        <f t="shared" si="19"/>
        <v>0.90883658113061938</v>
      </c>
    </row>
    <row r="144" spans="2:12" x14ac:dyDescent="0.25">
      <c r="B144" s="65" t="s">
        <v>83</v>
      </c>
      <c r="C144" s="44">
        <v>11</v>
      </c>
      <c r="D144" s="44">
        <v>10</v>
      </c>
      <c r="E144" s="36">
        <f t="shared" si="15"/>
        <v>0.90909090909090906</v>
      </c>
      <c r="F144" s="44">
        <v>9</v>
      </c>
      <c r="G144" s="36">
        <f t="shared" si="16"/>
        <v>0.9</v>
      </c>
      <c r="H144" s="44">
        <v>1</v>
      </c>
      <c r="I144" s="45">
        <f t="shared" si="17"/>
        <v>0.1</v>
      </c>
      <c r="J144" s="44">
        <v>0</v>
      </c>
      <c r="K144" s="45">
        <f t="shared" si="18"/>
        <v>0</v>
      </c>
      <c r="L144" s="69">
        <f t="shared" si="19"/>
        <v>0.90454545454545454</v>
      </c>
    </row>
    <row r="145" spans="2:12" x14ac:dyDescent="0.25">
      <c r="B145" s="65" t="s">
        <v>33</v>
      </c>
      <c r="C145" s="44">
        <v>99</v>
      </c>
      <c r="D145" s="44">
        <v>90</v>
      </c>
      <c r="E145" s="36">
        <f t="shared" si="15"/>
        <v>0.90909090909090906</v>
      </c>
      <c r="F145" s="44">
        <v>78</v>
      </c>
      <c r="G145" s="36">
        <f t="shared" si="16"/>
        <v>0.8666666666666667</v>
      </c>
      <c r="H145" s="44">
        <v>12</v>
      </c>
      <c r="I145" s="45">
        <f t="shared" si="17"/>
        <v>0.13333333333333333</v>
      </c>
      <c r="J145" s="44">
        <v>28</v>
      </c>
      <c r="K145" s="45">
        <f t="shared" si="18"/>
        <v>0.28282828282828282</v>
      </c>
      <c r="L145" s="69">
        <f t="shared" si="19"/>
        <v>0.88787878787878793</v>
      </c>
    </row>
    <row r="146" spans="2:12" x14ac:dyDescent="0.25">
      <c r="B146" s="65" t="s">
        <v>75</v>
      </c>
      <c r="C146" s="44">
        <v>86</v>
      </c>
      <c r="D146" s="44">
        <v>85</v>
      </c>
      <c r="E146" s="36">
        <f t="shared" si="15"/>
        <v>0.98837209302325579</v>
      </c>
      <c r="F146" s="44">
        <v>66</v>
      </c>
      <c r="G146" s="36">
        <f t="shared" si="16"/>
        <v>0.77647058823529413</v>
      </c>
      <c r="H146" s="44">
        <v>19</v>
      </c>
      <c r="I146" s="45">
        <f t="shared" si="17"/>
        <v>0.22352941176470589</v>
      </c>
      <c r="J146" s="44">
        <v>10</v>
      </c>
      <c r="K146" s="45">
        <f t="shared" si="18"/>
        <v>0.11627906976744186</v>
      </c>
      <c r="L146" s="69">
        <f t="shared" si="19"/>
        <v>0.88242134062927491</v>
      </c>
    </row>
    <row r="147" spans="2:12" x14ac:dyDescent="0.25">
      <c r="B147" s="65" t="s">
        <v>97</v>
      </c>
      <c r="C147" s="44">
        <v>97</v>
      </c>
      <c r="D147" s="44">
        <v>85</v>
      </c>
      <c r="E147" s="36">
        <f t="shared" si="15"/>
        <v>0.87628865979381443</v>
      </c>
      <c r="F147" s="44">
        <v>75</v>
      </c>
      <c r="G147" s="36">
        <f t="shared" si="16"/>
        <v>0.88235294117647056</v>
      </c>
      <c r="H147" s="44">
        <v>10</v>
      </c>
      <c r="I147" s="45">
        <f t="shared" si="17"/>
        <v>0.11764705882352941</v>
      </c>
      <c r="J147" s="44">
        <v>8</v>
      </c>
      <c r="K147" s="45">
        <f t="shared" si="18"/>
        <v>8.247422680412371E-2</v>
      </c>
      <c r="L147" s="69">
        <f t="shared" si="19"/>
        <v>0.8793208004851425</v>
      </c>
    </row>
    <row r="148" spans="2:12" x14ac:dyDescent="0.25">
      <c r="B148" s="65" t="s">
        <v>114</v>
      </c>
      <c r="C148" s="44">
        <v>69</v>
      </c>
      <c r="D148" s="44">
        <v>65</v>
      </c>
      <c r="E148" s="36">
        <f t="shared" si="15"/>
        <v>0.94202898550724634</v>
      </c>
      <c r="F148" s="44">
        <v>53</v>
      </c>
      <c r="G148" s="36">
        <f t="shared" si="16"/>
        <v>0.81538461538461537</v>
      </c>
      <c r="H148" s="44">
        <v>12</v>
      </c>
      <c r="I148" s="45">
        <f t="shared" si="17"/>
        <v>0.18461538461538463</v>
      </c>
      <c r="J148" s="44">
        <v>9</v>
      </c>
      <c r="K148" s="45">
        <f t="shared" si="18"/>
        <v>0.13043478260869565</v>
      </c>
      <c r="L148" s="69">
        <f t="shared" si="19"/>
        <v>0.87870680044593086</v>
      </c>
    </row>
    <row r="149" spans="2:12" x14ac:dyDescent="0.25">
      <c r="B149" s="65" t="s">
        <v>67</v>
      </c>
      <c r="C149" s="44">
        <v>67</v>
      </c>
      <c r="D149" s="44">
        <v>66</v>
      </c>
      <c r="E149" s="36">
        <f t="shared" si="15"/>
        <v>0.9850746268656716</v>
      </c>
      <c r="F149" s="44">
        <v>50</v>
      </c>
      <c r="G149" s="36">
        <f t="shared" si="16"/>
        <v>0.75757575757575757</v>
      </c>
      <c r="H149" s="44">
        <v>16</v>
      </c>
      <c r="I149" s="45">
        <f t="shared" si="17"/>
        <v>0.24242424242424243</v>
      </c>
      <c r="J149" s="44">
        <v>16</v>
      </c>
      <c r="K149" s="45">
        <f t="shared" si="18"/>
        <v>0.23880597014925373</v>
      </c>
      <c r="L149" s="69">
        <f t="shared" si="19"/>
        <v>0.87132519222071458</v>
      </c>
    </row>
    <row r="150" spans="2:12" x14ac:dyDescent="0.25">
      <c r="B150" s="65" t="s">
        <v>104</v>
      </c>
      <c r="C150" s="44">
        <v>83</v>
      </c>
      <c r="D150" s="44">
        <v>70</v>
      </c>
      <c r="E150" s="36">
        <f t="shared" si="15"/>
        <v>0.84337349397590367</v>
      </c>
      <c r="F150" s="44">
        <v>62</v>
      </c>
      <c r="G150" s="36">
        <f t="shared" si="16"/>
        <v>0.88571428571428568</v>
      </c>
      <c r="H150" s="44">
        <v>8</v>
      </c>
      <c r="I150" s="45">
        <f t="shared" si="17"/>
        <v>0.11428571428571428</v>
      </c>
      <c r="J150" s="44">
        <v>4</v>
      </c>
      <c r="K150" s="45">
        <f t="shared" si="18"/>
        <v>4.8192771084337352E-2</v>
      </c>
      <c r="L150" s="69">
        <f t="shared" si="19"/>
        <v>0.86454388984509467</v>
      </c>
    </row>
    <row r="151" spans="2:12" x14ac:dyDescent="0.25">
      <c r="B151" s="65" t="s">
        <v>93</v>
      </c>
      <c r="C151" s="44">
        <v>77</v>
      </c>
      <c r="D151" s="44">
        <v>71</v>
      </c>
      <c r="E151" s="36">
        <f t="shared" si="15"/>
        <v>0.92207792207792205</v>
      </c>
      <c r="F151" s="44">
        <v>57</v>
      </c>
      <c r="G151" s="36">
        <f t="shared" si="16"/>
        <v>0.80281690140845074</v>
      </c>
      <c r="H151" s="44">
        <v>14</v>
      </c>
      <c r="I151" s="45">
        <f t="shared" si="17"/>
        <v>0.19718309859154928</v>
      </c>
      <c r="J151" s="44">
        <v>23</v>
      </c>
      <c r="K151" s="45">
        <f t="shared" si="18"/>
        <v>0.29870129870129869</v>
      </c>
      <c r="L151" s="69">
        <f t="shared" si="19"/>
        <v>0.8624474117431864</v>
      </c>
    </row>
    <row r="152" spans="2:12" x14ac:dyDescent="0.25">
      <c r="B152" s="65" t="s">
        <v>99</v>
      </c>
      <c r="C152" s="44">
        <v>34</v>
      </c>
      <c r="D152" s="44">
        <v>32</v>
      </c>
      <c r="E152" s="36">
        <f t="shared" si="15"/>
        <v>0.94117647058823528</v>
      </c>
      <c r="F152" s="44">
        <v>25</v>
      </c>
      <c r="G152" s="36">
        <f t="shared" si="16"/>
        <v>0.78125</v>
      </c>
      <c r="H152" s="44">
        <v>7</v>
      </c>
      <c r="I152" s="45">
        <f t="shared" si="17"/>
        <v>0.21875</v>
      </c>
      <c r="J152" s="44">
        <v>4</v>
      </c>
      <c r="K152" s="45">
        <f t="shared" si="18"/>
        <v>0.11764705882352941</v>
      </c>
      <c r="L152" s="69">
        <f t="shared" si="19"/>
        <v>0.86121323529411764</v>
      </c>
    </row>
    <row r="153" spans="2:12" x14ac:dyDescent="0.25">
      <c r="B153" s="65" t="s">
        <v>121</v>
      </c>
      <c r="C153" s="44">
        <v>33</v>
      </c>
      <c r="D153" s="44">
        <v>32</v>
      </c>
      <c r="E153" s="36">
        <f t="shared" si="15"/>
        <v>0.96969696969696972</v>
      </c>
      <c r="F153" s="44">
        <v>24</v>
      </c>
      <c r="G153" s="36">
        <f t="shared" si="16"/>
        <v>0.75</v>
      </c>
      <c r="H153" s="44">
        <v>8</v>
      </c>
      <c r="I153" s="45">
        <f t="shared" si="17"/>
        <v>0.25</v>
      </c>
      <c r="J153" s="44">
        <v>1</v>
      </c>
      <c r="K153" s="45">
        <f t="shared" si="18"/>
        <v>3.0303030303030304E-2</v>
      </c>
      <c r="L153" s="69">
        <f t="shared" si="19"/>
        <v>0.85984848484848486</v>
      </c>
    </row>
    <row r="154" spans="2:12" x14ac:dyDescent="0.25">
      <c r="B154" s="65" t="s">
        <v>154</v>
      </c>
      <c r="C154" s="44">
        <v>40</v>
      </c>
      <c r="D154" s="44">
        <v>39</v>
      </c>
      <c r="E154" s="36">
        <f t="shared" si="15"/>
        <v>0.97499999999999998</v>
      </c>
      <c r="F154" s="44">
        <v>29</v>
      </c>
      <c r="G154" s="36">
        <f t="shared" si="16"/>
        <v>0.74358974358974361</v>
      </c>
      <c r="H154" s="44">
        <v>10</v>
      </c>
      <c r="I154" s="45">
        <f t="shared" si="17"/>
        <v>0.25641025641025639</v>
      </c>
      <c r="J154" s="44">
        <v>6</v>
      </c>
      <c r="K154" s="45">
        <f t="shared" si="18"/>
        <v>0.15</v>
      </c>
      <c r="L154" s="69">
        <f t="shared" si="19"/>
        <v>0.85929487179487185</v>
      </c>
    </row>
    <row r="155" spans="2:12" x14ac:dyDescent="0.25">
      <c r="B155" s="65" t="s">
        <v>118</v>
      </c>
      <c r="C155" s="44">
        <v>75</v>
      </c>
      <c r="D155" s="44">
        <v>74</v>
      </c>
      <c r="E155" s="36">
        <f t="shared" si="15"/>
        <v>0.98666666666666669</v>
      </c>
      <c r="F155" s="44">
        <v>53</v>
      </c>
      <c r="G155" s="36">
        <f t="shared" si="16"/>
        <v>0.71621621621621623</v>
      </c>
      <c r="H155" s="44">
        <v>21</v>
      </c>
      <c r="I155" s="45">
        <f t="shared" si="17"/>
        <v>0.28378378378378377</v>
      </c>
      <c r="J155" s="44">
        <v>12</v>
      </c>
      <c r="K155" s="45">
        <f t="shared" si="18"/>
        <v>0.16</v>
      </c>
      <c r="L155" s="69">
        <f t="shared" si="19"/>
        <v>0.85144144144144152</v>
      </c>
    </row>
    <row r="156" spans="2:12" x14ac:dyDescent="0.25">
      <c r="B156" s="65" t="s">
        <v>101</v>
      </c>
      <c r="C156" s="44">
        <v>83</v>
      </c>
      <c r="D156" s="44">
        <v>74</v>
      </c>
      <c r="E156" s="36">
        <f t="shared" si="15"/>
        <v>0.89156626506024095</v>
      </c>
      <c r="F156" s="44">
        <v>60</v>
      </c>
      <c r="G156" s="36">
        <f t="shared" si="16"/>
        <v>0.81081081081081086</v>
      </c>
      <c r="H156" s="44">
        <v>14</v>
      </c>
      <c r="I156" s="45">
        <f t="shared" si="17"/>
        <v>0.1891891891891892</v>
      </c>
      <c r="J156" s="44">
        <v>14</v>
      </c>
      <c r="K156" s="45">
        <f t="shared" si="18"/>
        <v>0.16867469879518071</v>
      </c>
      <c r="L156" s="69">
        <f t="shared" si="19"/>
        <v>0.85118853793552596</v>
      </c>
    </row>
    <row r="157" spans="2:12" x14ac:dyDescent="0.25">
      <c r="B157" s="65" t="s">
        <v>80</v>
      </c>
      <c r="C157" s="44">
        <v>58</v>
      </c>
      <c r="D157" s="44">
        <v>56</v>
      </c>
      <c r="E157" s="36">
        <f t="shared" si="15"/>
        <v>0.96551724137931039</v>
      </c>
      <c r="F157" s="44">
        <v>39</v>
      </c>
      <c r="G157" s="36">
        <f t="shared" si="16"/>
        <v>0.6964285714285714</v>
      </c>
      <c r="H157" s="44">
        <v>17</v>
      </c>
      <c r="I157" s="45">
        <f t="shared" si="17"/>
        <v>0.30357142857142855</v>
      </c>
      <c r="J157" s="44">
        <v>22</v>
      </c>
      <c r="K157" s="45">
        <f t="shared" si="18"/>
        <v>0.37931034482758619</v>
      </c>
      <c r="L157" s="69">
        <f t="shared" si="19"/>
        <v>0.83097290640394084</v>
      </c>
    </row>
    <row r="158" spans="2:12" x14ac:dyDescent="0.25">
      <c r="B158" s="65" t="s">
        <v>147</v>
      </c>
      <c r="C158" s="44">
        <v>30</v>
      </c>
      <c r="D158" s="44">
        <v>28</v>
      </c>
      <c r="E158" s="36">
        <f t="shared" si="15"/>
        <v>0.93333333333333335</v>
      </c>
      <c r="F158" s="44">
        <v>20</v>
      </c>
      <c r="G158" s="36">
        <f t="shared" si="16"/>
        <v>0.7142857142857143</v>
      </c>
      <c r="H158" s="44">
        <v>8</v>
      </c>
      <c r="I158" s="45">
        <f t="shared" si="17"/>
        <v>0.2857142857142857</v>
      </c>
      <c r="J158" s="44">
        <v>5</v>
      </c>
      <c r="K158" s="45">
        <f t="shared" si="18"/>
        <v>0.16666666666666666</v>
      </c>
      <c r="L158" s="69">
        <f t="shared" si="19"/>
        <v>0.82380952380952377</v>
      </c>
    </row>
    <row r="159" spans="2:12" x14ac:dyDescent="0.25">
      <c r="B159" s="65" t="s">
        <v>37</v>
      </c>
      <c r="C159" s="44">
        <v>78</v>
      </c>
      <c r="D159" s="44">
        <v>68</v>
      </c>
      <c r="E159" s="36">
        <f t="shared" si="15"/>
        <v>0.87179487179487181</v>
      </c>
      <c r="F159" s="44">
        <v>52</v>
      </c>
      <c r="G159" s="36">
        <f t="shared" si="16"/>
        <v>0.76470588235294112</v>
      </c>
      <c r="H159" s="44">
        <v>16</v>
      </c>
      <c r="I159" s="45">
        <f t="shared" si="17"/>
        <v>0.23529411764705882</v>
      </c>
      <c r="J159" s="44">
        <v>12</v>
      </c>
      <c r="K159" s="45">
        <f t="shared" si="18"/>
        <v>0.15384615384615385</v>
      </c>
      <c r="L159" s="69">
        <f t="shared" si="19"/>
        <v>0.81825037707390647</v>
      </c>
    </row>
    <row r="160" spans="2:12" x14ac:dyDescent="0.25">
      <c r="B160" s="65" t="s">
        <v>74</v>
      </c>
      <c r="C160" s="44">
        <v>39</v>
      </c>
      <c r="D160" s="44">
        <v>36</v>
      </c>
      <c r="E160" s="36">
        <f t="shared" si="15"/>
        <v>0.92307692307692313</v>
      </c>
      <c r="F160" s="44">
        <v>25</v>
      </c>
      <c r="G160" s="36">
        <f t="shared" si="16"/>
        <v>0.69444444444444442</v>
      </c>
      <c r="H160" s="44">
        <v>11</v>
      </c>
      <c r="I160" s="45">
        <f t="shared" si="17"/>
        <v>0.30555555555555558</v>
      </c>
      <c r="J160" s="44">
        <v>5</v>
      </c>
      <c r="K160" s="45">
        <f t="shared" si="18"/>
        <v>0.12820512820512819</v>
      </c>
      <c r="L160" s="69">
        <f t="shared" si="19"/>
        <v>0.80876068376068377</v>
      </c>
    </row>
    <row r="161" spans="2:13" x14ac:dyDescent="0.25">
      <c r="B161" s="65" t="s">
        <v>138</v>
      </c>
      <c r="C161" s="44">
        <v>89</v>
      </c>
      <c r="D161" s="44">
        <v>82</v>
      </c>
      <c r="E161" s="36">
        <f t="shared" si="15"/>
        <v>0.9213483146067416</v>
      </c>
      <c r="F161" s="44">
        <v>56</v>
      </c>
      <c r="G161" s="36">
        <f t="shared" si="16"/>
        <v>0.68292682926829273</v>
      </c>
      <c r="H161" s="44">
        <v>26</v>
      </c>
      <c r="I161" s="45">
        <f t="shared" si="17"/>
        <v>0.31707317073170732</v>
      </c>
      <c r="J161" s="44">
        <v>14</v>
      </c>
      <c r="K161" s="45">
        <f t="shared" si="18"/>
        <v>0.15730337078651685</v>
      </c>
      <c r="L161" s="69">
        <f t="shared" si="19"/>
        <v>0.80213757193751722</v>
      </c>
    </row>
    <row r="162" spans="2:13" x14ac:dyDescent="0.25">
      <c r="B162" s="65" t="s">
        <v>88</v>
      </c>
      <c r="C162" s="44">
        <v>80</v>
      </c>
      <c r="D162" s="44">
        <v>75</v>
      </c>
      <c r="E162" s="36">
        <f t="shared" si="15"/>
        <v>0.9375</v>
      </c>
      <c r="F162" s="44">
        <v>49</v>
      </c>
      <c r="G162" s="36">
        <f t="shared" si="16"/>
        <v>0.65333333333333332</v>
      </c>
      <c r="H162" s="44">
        <v>26</v>
      </c>
      <c r="I162" s="45">
        <f t="shared" si="17"/>
        <v>0.34666666666666668</v>
      </c>
      <c r="J162" s="44">
        <v>30</v>
      </c>
      <c r="K162" s="45">
        <f t="shared" si="18"/>
        <v>0.375</v>
      </c>
      <c r="L162" s="69">
        <f t="shared" si="19"/>
        <v>0.79541666666666666</v>
      </c>
    </row>
    <row r="163" spans="2:13" x14ac:dyDescent="0.25">
      <c r="B163" s="65" t="s">
        <v>86</v>
      </c>
      <c r="C163" s="44">
        <v>83</v>
      </c>
      <c r="D163" s="44">
        <v>78</v>
      </c>
      <c r="E163" s="36">
        <f t="shared" si="15"/>
        <v>0.93975903614457834</v>
      </c>
      <c r="F163" s="44">
        <v>50</v>
      </c>
      <c r="G163" s="36">
        <f t="shared" si="16"/>
        <v>0.64102564102564108</v>
      </c>
      <c r="H163" s="44">
        <v>28</v>
      </c>
      <c r="I163" s="45">
        <f t="shared" si="17"/>
        <v>0.35897435897435898</v>
      </c>
      <c r="J163" s="44">
        <v>5</v>
      </c>
      <c r="K163" s="45">
        <f t="shared" si="18"/>
        <v>6.0240963855421686E-2</v>
      </c>
      <c r="L163" s="69">
        <f t="shared" si="19"/>
        <v>0.79039233858510971</v>
      </c>
    </row>
    <row r="164" spans="2:13" x14ac:dyDescent="0.25">
      <c r="B164" s="65" t="s">
        <v>111</v>
      </c>
      <c r="C164" s="44">
        <v>31</v>
      </c>
      <c r="D164" s="44">
        <v>18</v>
      </c>
      <c r="E164" s="36">
        <f t="shared" si="15"/>
        <v>0.58064516129032262</v>
      </c>
      <c r="F164" s="44">
        <v>18</v>
      </c>
      <c r="G164" s="36">
        <f t="shared" si="16"/>
        <v>1</v>
      </c>
      <c r="H164" s="44">
        <v>0</v>
      </c>
      <c r="I164" s="45">
        <f t="shared" si="17"/>
        <v>0</v>
      </c>
      <c r="J164" s="44">
        <v>0</v>
      </c>
      <c r="K164" s="45">
        <f t="shared" si="18"/>
        <v>0</v>
      </c>
      <c r="L164" s="69">
        <f t="shared" si="19"/>
        <v>0.79032258064516125</v>
      </c>
    </row>
    <row r="165" spans="2:13" x14ac:dyDescent="0.25">
      <c r="B165" s="65" t="s">
        <v>153</v>
      </c>
      <c r="C165" s="44">
        <v>5</v>
      </c>
      <c r="D165" s="44">
        <v>4</v>
      </c>
      <c r="E165" s="36">
        <f t="shared" si="15"/>
        <v>0.8</v>
      </c>
      <c r="F165" s="44">
        <v>3</v>
      </c>
      <c r="G165" s="36">
        <f t="shared" si="16"/>
        <v>0.75</v>
      </c>
      <c r="H165" s="44">
        <v>1</v>
      </c>
      <c r="I165" s="45">
        <f t="shared" si="17"/>
        <v>0.25</v>
      </c>
      <c r="J165" s="44">
        <v>3</v>
      </c>
      <c r="K165" s="45">
        <f t="shared" si="18"/>
        <v>0.6</v>
      </c>
      <c r="L165" s="69">
        <f t="shared" si="19"/>
        <v>0.77500000000000002</v>
      </c>
      <c r="M165" s="1"/>
    </row>
    <row r="166" spans="2:13" x14ac:dyDescent="0.25">
      <c r="B166" s="65" t="s">
        <v>150</v>
      </c>
      <c r="C166" s="44">
        <v>19</v>
      </c>
      <c r="D166" s="44">
        <v>12</v>
      </c>
      <c r="E166" s="36">
        <f t="shared" si="15"/>
        <v>0.63157894736842102</v>
      </c>
      <c r="F166" s="44">
        <v>11</v>
      </c>
      <c r="G166" s="36">
        <f t="shared" si="16"/>
        <v>0.91666666666666663</v>
      </c>
      <c r="H166" s="44">
        <v>1</v>
      </c>
      <c r="I166" s="45">
        <f t="shared" si="17"/>
        <v>8.3333333333333329E-2</v>
      </c>
      <c r="J166" s="44">
        <v>0</v>
      </c>
      <c r="K166" s="45">
        <f t="shared" si="18"/>
        <v>0</v>
      </c>
      <c r="L166" s="69">
        <f t="shared" si="19"/>
        <v>0.77412280701754388</v>
      </c>
    </row>
    <row r="167" spans="2:13" x14ac:dyDescent="0.25">
      <c r="B167" s="65" t="s">
        <v>152</v>
      </c>
      <c r="C167" s="44">
        <v>31</v>
      </c>
      <c r="D167" s="44">
        <v>28</v>
      </c>
      <c r="E167" s="36">
        <f t="shared" si="15"/>
        <v>0.90322580645161288</v>
      </c>
      <c r="F167" s="44">
        <v>18</v>
      </c>
      <c r="G167" s="36">
        <f t="shared" si="16"/>
        <v>0.6428571428571429</v>
      </c>
      <c r="H167" s="44">
        <v>10</v>
      </c>
      <c r="I167" s="45">
        <f t="shared" si="17"/>
        <v>0.35714285714285715</v>
      </c>
      <c r="J167" s="44">
        <v>4</v>
      </c>
      <c r="K167" s="45">
        <f t="shared" si="18"/>
        <v>0.12903225806451613</v>
      </c>
      <c r="L167" s="69">
        <f t="shared" si="19"/>
        <v>0.77304147465437789</v>
      </c>
    </row>
    <row r="168" spans="2:13" x14ac:dyDescent="0.25">
      <c r="B168" s="65" t="s">
        <v>98</v>
      </c>
      <c r="C168" s="44">
        <v>79</v>
      </c>
      <c r="D168" s="44">
        <v>63</v>
      </c>
      <c r="E168" s="36">
        <f t="shared" si="15"/>
        <v>0.79746835443037978</v>
      </c>
      <c r="F168" s="44">
        <v>47</v>
      </c>
      <c r="G168" s="36">
        <f t="shared" si="16"/>
        <v>0.74603174603174605</v>
      </c>
      <c r="H168" s="44">
        <v>16</v>
      </c>
      <c r="I168" s="45">
        <f t="shared" si="17"/>
        <v>0.25396825396825395</v>
      </c>
      <c r="J168" s="44">
        <v>5</v>
      </c>
      <c r="K168" s="45">
        <f t="shared" si="18"/>
        <v>6.3291139240506333E-2</v>
      </c>
      <c r="L168" s="69">
        <f t="shared" si="19"/>
        <v>0.77175005023106291</v>
      </c>
    </row>
    <row r="171" spans="2:13" x14ac:dyDescent="0.25">
      <c r="B171" s="33" t="s">
        <v>198</v>
      </c>
      <c r="C171" s="35">
        <f>D11</f>
        <v>23565</v>
      </c>
      <c r="D171"/>
    </row>
    <row r="172" spans="2:13" x14ac:dyDescent="0.25">
      <c r="B172" s="33" t="s">
        <v>225</v>
      </c>
      <c r="C172" s="44">
        <f>+C11-D11</f>
        <v>1462</v>
      </c>
      <c r="D172"/>
    </row>
    <row r="173" spans="2:13" x14ac:dyDescent="0.25">
      <c r="C173"/>
      <c r="D173"/>
    </row>
    <row r="174" spans="2:13" x14ac:dyDescent="0.25">
      <c r="B174" s="33" t="s">
        <v>199</v>
      </c>
      <c r="C174" s="44">
        <f>F11</f>
        <v>19566</v>
      </c>
      <c r="D174"/>
    </row>
    <row r="175" spans="2:13" x14ac:dyDescent="0.25">
      <c r="B175" s="33" t="s">
        <v>200</v>
      </c>
      <c r="C175" s="44">
        <f>H11</f>
        <v>3999</v>
      </c>
      <c r="D175"/>
    </row>
    <row r="176" spans="2:13" x14ac:dyDescent="0.25">
      <c r="C176"/>
      <c r="D176"/>
    </row>
    <row r="177" spans="2:4" x14ac:dyDescent="0.25">
      <c r="B177" s="33" t="s">
        <v>197</v>
      </c>
      <c r="C177" s="44">
        <f>C11-C178</f>
        <v>21752</v>
      </c>
      <c r="D177" s="45">
        <f>+C177/C11</f>
        <v>0.86914132736644423</v>
      </c>
    </row>
    <row r="178" spans="2:4" x14ac:dyDescent="0.25">
      <c r="B178" s="33" t="s">
        <v>208</v>
      </c>
      <c r="C178" s="44">
        <f>J11</f>
        <v>3275</v>
      </c>
      <c r="D178" s="45">
        <f>+C178/C177</f>
        <v>0.15056086796616402</v>
      </c>
    </row>
  </sheetData>
  <sortState ref="B123:L168">
    <sortCondition descending="1" ref="L123:L168"/>
  </sortState>
  <mergeCells count="1">
    <mergeCell ref="B2:L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0"/>
  <sheetViews>
    <sheetView zoomScale="70" zoomScaleNormal="70" workbookViewId="0">
      <selection activeCell="A3" sqref="A3"/>
    </sheetView>
  </sheetViews>
  <sheetFormatPr defaultRowHeight="15" x14ac:dyDescent="0.25"/>
  <cols>
    <col min="2" max="2" width="36.42578125" customWidth="1"/>
    <col min="3" max="6" width="14.5703125" customWidth="1"/>
    <col min="8" max="8" width="36.42578125" customWidth="1"/>
    <col min="9" max="12" width="19.140625" customWidth="1"/>
  </cols>
  <sheetData>
    <row r="2" spans="2:12" x14ac:dyDescent="0.25">
      <c r="B2" t="s">
        <v>258</v>
      </c>
      <c r="H2" t="s">
        <v>259</v>
      </c>
    </row>
    <row r="3" spans="2:12" ht="61.5" customHeight="1" x14ac:dyDescent="0.25">
      <c r="B3" s="16" t="s">
        <v>247</v>
      </c>
      <c r="C3" s="16" t="s">
        <v>251</v>
      </c>
      <c r="D3" s="16" t="s">
        <v>248</v>
      </c>
      <c r="E3" s="16" t="s">
        <v>249</v>
      </c>
      <c r="F3" s="16" t="s">
        <v>250</v>
      </c>
      <c r="H3" s="3" t="s">
        <v>247</v>
      </c>
      <c r="I3" s="16" t="s">
        <v>208</v>
      </c>
      <c r="J3" s="16" t="s">
        <v>209</v>
      </c>
      <c r="K3" s="16" t="s">
        <v>210</v>
      </c>
      <c r="L3" s="16" t="s">
        <v>211</v>
      </c>
    </row>
    <row r="4" spans="2:12" x14ac:dyDescent="0.25">
      <c r="B4" s="59" t="s">
        <v>188</v>
      </c>
      <c r="C4" s="58">
        <v>160</v>
      </c>
      <c r="D4" s="58">
        <v>145</v>
      </c>
      <c r="E4" s="58">
        <v>126</v>
      </c>
      <c r="F4" s="58">
        <v>19</v>
      </c>
      <c r="H4" s="59" t="s">
        <v>188</v>
      </c>
      <c r="I4" s="58">
        <v>17</v>
      </c>
      <c r="J4" s="58">
        <v>14</v>
      </c>
      <c r="K4" s="58">
        <v>11</v>
      </c>
      <c r="L4" s="58">
        <v>3</v>
      </c>
    </row>
    <row r="5" spans="2:12" x14ac:dyDescent="0.25">
      <c r="B5" s="59" t="s">
        <v>179</v>
      </c>
      <c r="C5" s="58">
        <v>483</v>
      </c>
      <c r="D5" s="58">
        <v>445</v>
      </c>
      <c r="E5" s="58">
        <v>315</v>
      </c>
      <c r="F5" s="58">
        <v>130</v>
      </c>
      <c r="H5" s="59" t="s">
        <v>179</v>
      </c>
      <c r="I5" s="58">
        <v>56</v>
      </c>
      <c r="J5" s="58">
        <v>53</v>
      </c>
      <c r="K5" s="58">
        <v>36</v>
      </c>
      <c r="L5" s="58">
        <v>17</v>
      </c>
    </row>
    <row r="6" spans="2:12" x14ac:dyDescent="0.25">
      <c r="B6" s="59" t="s">
        <v>58</v>
      </c>
      <c r="C6" s="58">
        <v>432</v>
      </c>
      <c r="D6" s="58">
        <v>419</v>
      </c>
      <c r="E6" s="58">
        <v>278</v>
      </c>
      <c r="F6" s="58">
        <v>141</v>
      </c>
      <c r="H6" s="59" t="s">
        <v>58</v>
      </c>
      <c r="I6" s="58">
        <v>84</v>
      </c>
      <c r="J6" s="58">
        <v>82</v>
      </c>
      <c r="K6" s="58">
        <v>51</v>
      </c>
      <c r="L6" s="58">
        <v>31</v>
      </c>
    </row>
    <row r="7" spans="2:12" x14ac:dyDescent="0.25">
      <c r="B7" s="59" t="s">
        <v>59</v>
      </c>
      <c r="C7" s="58">
        <v>261</v>
      </c>
      <c r="D7" s="58">
        <v>253</v>
      </c>
      <c r="E7" s="58">
        <v>173</v>
      </c>
      <c r="F7" s="58">
        <v>80</v>
      </c>
      <c r="H7" s="59" t="s">
        <v>59</v>
      </c>
      <c r="I7" s="58">
        <v>44</v>
      </c>
      <c r="J7" s="58">
        <v>41</v>
      </c>
      <c r="K7" s="58">
        <v>34</v>
      </c>
      <c r="L7" s="58">
        <v>7</v>
      </c>
    </row>
    <row r="8" spans="2:12" x14ac:dyDescent="0.25">
      <c r="B8" s="59" t="s">
        <v>183</v>
      </c>
      <c r="C8" s="58">
        <v>442</v>
      </c>
      <c r="D8" s="58">
        <v>409</v>
      </c>
      <c r="E8" s="58">
        <v>313</v>
      </c>
      <c r="F8" s="58">
        <v>96</v>
      </c>
      <c r="H8" s="59" t="s">
        <v>183</v>
      </c>
      <c r="I8" s="58">
        <v>49</v>
      </c>
      <c r="J8" s="58">
        <v>47</v>
      </c>
      <c r="K8" s="58">
        <v>30</v>
      </c>
      <c r="L8" s="58">
        <v>17</v>
      </c>
    </row>
    <row r="9" spans="2:12" x14ac:dyDescent="0.25">
      <c r="B9" s="59" t="s">
        <v>181</v>
      </c>
      <c r="C9" s="58">
        <v>506</v>
      </c>
      <c r="D9" s="58">
        <v>483</v>
      </c>
      <c r="E9" s="58">
        <v>329</v>
      </c>
      <c r="F9" s="58">
        <v>154</v>
      </c>
      <c r="H9" s="59" t="s">
        <v>181</v>
      </c>
      <c r="I9" s="58">
        <v>104</v>
      </c>
      <c r="J9" s="58">
        <v>101</v>
      </c>
      <c r="K9" s="58">
        <v>50</v>
      </c>
      <c r="L9" s="58">
        <v>51</v>
      </c>
    </row>
    <row r="10" spans="2:12" x14ac:dyDescent="0.25">
      <c r="B10" s="59" t="s">
        <v>185</v>
      </c>
      <c r="C10" s="58">
        <v>358</v>
      </c>
      <c r="D10" s="58">
        <v>342</v>
      </c>
      <c r="E10" s="58">
        <v>284</v>
      </c>
      <c r="F10" s="58">
        <v>58</v>
      </c>
      <c r="H10" s="59" t="s">
        <v>185</v>
      </c>
      <c r="I10" s="58">
        <v>74</v>
      </c>
      <c r="J10" s="58">
        <v>72</v>
      </c>
      <c r="K10" s="58">
        <v>61</v>
      </c>
      <c r="L10" s="58">
        <v>11</v>
      </c>
    </row>
    <row r="11" spans="2:12" x14ac:dyDescent="0.25">
      <c r="B11" s="59" t="s">
        <v>187</v>
      </c>
      <c r="C11" s="58">
        <v>385</v>
      </c>
      <c r="D11" s="58">
        <v>363</v>
      </c>
      <c r="E11" s="58">
        <v>273</v>
      </c>
      <c r="F11" s="58">
        <v>90</v>
      </c>
      <c r="H11" s="59" t="s">
        <v>187</v>
      </c>
      <c r="I11" s="58">
        <v>53</v>
      </c>
      <c r="J11" s="58">
        <v>48</v>
      </c>
      <c r="K11" s="58">
        <v>36</v>
      </c>
      <c r="L11" s="58">
        <v>12</v>
      </c>
    </row>
    <row r="12" spans="2:12" x14ac:dyDescent="0.25">
      <c r="B12" s="59" t="s">
        <v>60</v>
      </c>
      <c r="C12" s="58">
        <v>133</v>
      </c>
      <c r="D12" s="58">
        <v>129</v>
      </c>
      <c r="E12" s="58">
        <v>71</v>
      </c>
      <c r="F12" s="58">
        <v>58</v>
      </c>
      <c r="H12" s="59" t="s">
        <v>60</v>
      </c>
      <c r="I12" s="58">
        <v>29</v>
      </c>
      <c r="J12" s="58">
        <v>27</v>
      </c>
      <c r="K12" s="58">
        <v>19</v>
      </c>
      <c r="L12" s="58">
        <v>8</v>
      </c>
    </row>
    <row r="13" spans="2:12" x14ac:dyDescent="0.25">
      <c r="B13" s="59" t="s">
        <v>180</v>
      </c>
      <c r="C13" s="58">
        <v>651</v>
      </c>
      <c r="D13" s="58">
        <v>595</v>
      </c>
      <c r="E13" s="58">
        <v>493</v>
      </c>
      <c r="F13" s="58">
        <v>102</v>
      </c>
      <c r="H13" s="59" t="s">
        <v>180</v>
      </c>
      <c r="I13" s="58">
        <v>143</v>
      </c>
      <c r="J13" s="58">
        <v>139</v>
      </c>
      <c r="K13" s="58">
        <v>127</v>
      </c>
      <c r="L13" s="58">
        <v>12</v>
      </c>
    </row>
    <row r="14" spans="2:12" x14ac:dyDescent="0.25">
      <c r="B14" s="59" t="s">
        <v>61</v>
      </c>
      <c r="C14" s="58">
        <v>201</v>
      </c>
      <c r="D14" s="58">
        <v>196</v>
      </c>
      <c r="E14" s="58">
        <v>108</v>
      </c>
      <c r="F14" s="58">
        <v>88</v>
      </c>
      <c r="H14" s="59" t="s">
        <v>61</v>
      </c>
      <c r="I14" s="58">
        <v>32</v>
      </c>
      <c r="J14" s="58">
        <v>28</v>
      </c>
      <c r="K14" s="58">
        <v>16</v>
      </c>
      <c r="L14" s="58">
        <v>12</v>
      </c>
    </row>
    <row r="15" spans="2:12" x14ac:dyDescent="0.25">
      <c r="B15" s="59" t="s">
        <v>186</v>
      </c>
      <c r="C15" s="58">
        <v>112</v>
      </c>
      <c r="D15" s="58">
        <v>97</v>
      </c>
      <c r="E15" s="58">
        <v>76</v>
      </c>
      <c r="F15" s="58">
        <v>21</v>
      </c>
      <c r="H15" s="59" t="s">
        <v>186</v>
      </c>
      <c r="I15" s="58">
        <v>13</v>
      </c>
      <c r="J15" s="58">
        <v>13</v>
      </c>
      <c r="K15" s="58">
        <v>11</v>
      </c>
      <c r="L15" s="58">
        <v>2</v>
      </c>
    </row>
    <row r="16" spans="2:12" x14ac:dyDescent="0.25">
      <c r="B16" s="59" t="s">
        <v>62</v>
      </c>
      <c r="C16" s="58">
        <v>294</v>
      </c>
      <c r="D16" s="58">
        <v>276</v>
      </c>
      <c r="E16" s="58">
        <v>142</v>
      </c>
      <c r="F16" s="58">
        <v>134</v>
      </c>
      <c r="H16" s="59" t="s">
        <v>62</v>
      </c>
      <c r="I16" s="58">
        <v>53</v>
      </c>
      <c r="J16" s="58">
        <v>46</v>
      </c>
      <c r="K16" s="58">
        <v>28</v>
      </c>
      <c r="L16" s="58">
        <v>18</v>
      </c>
    </row>
    <row r="17" spans="2:12" x14ac:dyDescent="0.25">
      <c r="B17" s="59" t="s">
        <v>189</v>
      </c>
      <c r="C17" s="58">
        <v>193</v>
      </c>
      <c r="D17" s="58">
        <v>182</v>
      </c>
      <c r="E17" s="58">
        <v>176</v>
      </c>
      <c r="F17" s="58">
        <v>6</v>
      </c>
      <c r="H17" s="59" t="s">
        <v>189</v>
      </c>
      <c r="I17" s="58">
        <v>17</v>
      </c>
      <c r="J17" s="58">
        <v>16</v>
      </c>
      <c r="K17" s="58">
        <v>15</v>
      </c>
      <c r="L17" s="58">
        <v>1</v>
      </c>
    </row>
    <row r="18" spans="2:12" x14ac:dyDescent="0.25">
      <c r="B18" s="59" t="s">
        <v>63</v>
      </c>
      <c r="C18" s="58">
        <v>331</v>
      </c>
      <c r="D18" s="58">
        <v>326</v>
      </c>
      <c r="E18" s="58">
        <v>171</v>
      </c>
      <c r="F18" s="58">
        <v>155</v>
      </c>
      <c r="H18" s="59" t="s">
        <v>63</v>
      </c>
      <c r="I18" s="58">
        <v>77</v>
      </c>
      <c r="J18" s="58">
        <v>76</v>
      </c>
      <c r="K18" s="58">
        <v>36</v>
      </c>
      <c r="L18" s="58">
        <v>40</v>
      </c>
    </row>
    <row r="19" spans="2:12" x14ac:dyDescent="0.25">
      <c r="B19" s="59" t="s">
        <v>184</v>
      </c>
      <c r="C19" s="58">
        <v>213</v>
      </c>
      <c r="D19" s="58">
        <v>190</v>
      </c>
      <c r="E19" s="58">
        <v>148</v>
      </c>
      <c r="F19" s="58">
        <v>42</v>
      </c>
      <c r="H19" s="59" t="s">
        <v>184</v>
      </c>
      <c r="I19" s="58">
        <v>45</v>
      </c>
      <c r="J19" s="58">
        <v>40</v>
      </c>
      <c r="K19" s="58">
        <v>31</v>
      </c>
      <c r="L19" s="58">
        <v>9</v>
      </c>
    </row>
    <row r="20" spans="2:12" x14ac:dyDescent="0.25">
      <c r="B20" s="59" t="s">
        <v>182</v>
      </c>
      <c r="C20" s="58">
        <v>197</v>
      </c>
      <c r="D20" s="58">
        <v>176</v>
      </c>
      <c r="E20" s="58">
        <v>110</v>
      </c>
      <c r="F20" s="58">
        <v>66</v>
      </c>
      <c r="H20" s="59" t="s">
        <v>182</v>
      </c>
      <c r="I20" s="58">
        <v>33</v>
      </c>
      <c r="J20" s="58">
        <v>29</v>
      </c>
      <c r="K20" s="58">
        <v>17</v>
      </c>
      <c r="L20" s="58">
        <v>12</v>
      </c>
    </row>
    <row r="21" spans="2:12" x14ac:dyDescent="0.25">
      <c r="B21" s="59" t="s">
        <v>135</v>
      </c>
      <c r="C21" s="58">
        <v>161</v>
      </c>
      <c r="D21" s="58">
        <v>156</v>
      </c>
      <c r="E21" s="58">
        <v>148</v>
      </c>
      <c r="F21" s="58">
        <v>8</v>
      </c>
      <c r="H21" s="59" t="s">
        <v>135</v>
      </c>
      <c r="I21" s="58">
        <v>7</v>
      </c>
      <c r="J21" s="58">
        <v>6</v>
      </c>
      <c r="K21" s="58">
        <v>6</v>
      </c>
      <c r="L21" s="58">
        <v>0</v>
      </c>
    </row>
    <row r="22" spans="2:12" x14ac:dyDescent="0.25">
      <c r="B22" s="59" t="s">
        <v>64</v>
      </c>
      <c r="C22" s="58">
        <v>137</v>
      </c>
      <c r="D22" s="58">
        <v>129</v>
      </c>
      <c r="E22" s="58">
        <v>107</v>
      </c>
      <c r="F22" s="58">
        <v>22</v>
      </c>
      <c r="H22" s="59" t="s">
        <v>64</v>
      </c>
      <c r="I22" s="58">
        <v>24</v>
      </c>
      <c r="J22" s="58">
        <v>24</v>
      </c>
      <c r="K22" s="58">
        <v>21</v>
      </c>
      <c r="L22" s="58">
        <v>3</v>
      </c>
    </row>
    <row r="23" spans="2:12" x14ac:dyDescent="0.25">
      <c r="B23" s="59" t="s">
        <v>65</v>
      </c>
      <c r="C23" s="58">
        <v>270</v>
      </c>
      <c r="D23" s="58">
        <v>260</v>
      </c>
      <c r="E23" s="58">
        <v>233</v>
      </c>
      <c r="F23" s="58">
        <v>27</v>
      </c>
      <c r="H23" s="59" t="s">
        <v>65</v>
      </c>
      <c r="I23" s="58">
        <v>26</v>
      </c>
      <c r="J23" s="58">
        <v>26</v>
      </c>
      <c r="K23" s="58">
        <v>24</v>
      </c>
      <c r="L23" s="58">
        <v>2</v>
      </c>
    </row>
    <row r="24" spans="2:12" x14ac:dyDescent="0.25">
      <c r="B24" s="59" t="s">
        <v>33</v>
      </c>
      <c r="C24" s="58">
        <v>99</v>
      </c>
      <c r="D24" s="58">
        <v>90</v>
      </c>
      <c r="E24" s="58">
        <v>78</v>
      </c>
      <c r="F24" s="58">
        <v>12</v>
      </c>
      <c r="H24" s="59" t="s">
        <v>33</v>
      </c>
      <c r="I24" s="58">
        <v>28</v>
      </c>
      <c r="J24" s="58">
        <v>26</v>
      </c>
      <c r="K24" s="58">
        <v>25</v>
      </c>
      <c r="L24" s="58">
        <v>1</v>
      </c>
    </row>
    <row r="25" spans="2:12" x14ac:dyDescent="0.25">
      <c r="B25" s="59" t="s">
        <v>66</v>
      </c>
      <c r="C25" s="58">
        <v>245</v>
      </c>
      <c r="D25" s="58">
        <v>232</v>
      </c>
      <c r="E25" s="58">
        <v>207</v>
      </c>
      <c r="F25" s="58">
        <v>25</v>
      </c>
      <c r="H25" s="59" t="s">
        <v>66</v>
      </c>
      <c r="I25" s="58">
        <v>31</v>
      </c>
      <c r="J25" s="58">
        <v>31</v>
      </c>
      <c r="K25" s="58">
        <v>28</v>
      </c>
      <c r="L25" s="58">
        <v>3</v>
      </c>
    </row>
    <row r="26" spans="2:12" x14ac:dyDescent="0.25">
      <c r="B26" s="59" t="s">
        <v>34</v>
      </c>
      <c r="C26" s="58">
        <v>398</v>
      </c>
      <c r="D26" s="58">
        <v>377</v>
      </c>
      <c r="E26" s="58">
        <v>327</v>
      </c>
      <c r="F26" s="58">
        <v>50</v>
      </c>
      <c r="H26" s="59" t="s">
        <v>34</v>
      </c>
      <c r="I26" s="58">
        <v>57</v>
      </c>
      <c r="J26" s="58">
        <v>51</v>
      </c>
      <c r="K26" s="58">
        <v>44</v>
      </c>
      <c r="L26" s="58">
        <v>7</v>
      </c>
    </row>
    <row r="27" spans="2:12" x14ac:dyDescent="0.25">
      <c r="B27" s="59" t="s">
        <v>177</v>
      </c>
      <c r="C27" s="58">
        <v>108</v>
      </c>
      <c r="D27" s="58">
        <v>104</v>
      </c>
      <c r="E27" s="58">
        <v>73</v>
      </c>
      <c r="F27" s="58">
        <v>31</v>
      </c>
      <c r="H27" s="59" t="s">
        <v>177</v>
      </c>
      <c r="I27" s="58">
        <v>36</v>
      </c>
      <c r="J27" s="58">
        <v>35</v>
      </c>
      <c r="K27" s="58">
        <v>22</v>
      </c>
      <c r="L27" s="58">
        <v>13</v>
      </c>
    </row>
    <row r="28" spans="2:12" x14ac:dyDescent="0.25">
      <c r="B28" s="59" t="s">
        <v>67</v>
      </c>
      <c r="C28" s="58">
        <v>67</v>
      </c>
      <c r="D28" s="58">
        <v>66</v>
      </c>
      <c r="E28" s="58">
        <v>50</v>
      </c>
      <c r="F28" s="58">
        <v>16</v>
      </c>
      <c r="H28" s="59" t="s">
        <v>67</v>
      </c>
      <c r="I28" s="58">
        <v>16</v>
      </c>
      <c r="J28" s="58">
        <v>16</v>
      </c>
      <c r="K28" s="58">
        <v>14</v>
      </c>
      <c r="L28" s="58">
        <v>2</v>
      </c>
    </row>
    <row r="29" spans="2:12" x14ac:dyDescent="0.25">
      <c r="B29" s="59" t="s">
        <v>35</v>
      </c>
      <c r="C29" s="58">
        <v>262</v>
      </c>
      <c r="D29" s="58">
        <v>251</v>
      </c>
      <c r="E29" s="58">
        <v>219</v>
      </c>
      <c r="F29" s="58">
        <v>32</v>
      </c>
      <c r="H29" s="59" t="s">
        <v>35</v>
      </c>
      <c r="I29" s="58">
        <v>22</v>
      </c>
      <c r="J29" s="58">
        <v>20</v>
      </c>
      <c r="K29" s="58">
        <v>19</v>
      </c>
      <c r="L29" s="58">
        <v>1</v>
      </c>
    </row>
    <row r="30" spans="2:12" x14ac:dyDescent="0.25">
      <c r="B30" s="59" t="s">
        <v>136</v>
      </c>
      <c r="C30" s="58">
        <v>77</v>
      </c>
      <c r="D30" s="58">
        <v>75</v>
      </c>
      <c r="E30" s="58">
        <v>65</v>
      </c>
      <c r="F30" s="58">
        <v>10</v>
      </c>
      <c r="H30" s="59" t="s">
        <v>136</v>
      </c>
      <c r="I30" s="58">
        <v>22</v>
      </c>
      <c r="J30" s="58">
        <v>22</v>
      </c>
      <c r="K30" s="58">
        <v>19</v>
      </c>
      <c r="L30" s="58">
        <v>3</v>
      </c>
    </row>
    <row r="31" spans="2:12" x14ac:dyDescent="0.25">
      <c r="B31" s="59" t="s">
        <v>174</v>
      </c>
      <c r="C31" s="58">
        <v>225</v>
      </c>
      <c r="D31" s="58">
        <v>203</v>
      </c>
      <c r="E31" s="58">
        <v>184</v>
      </c>
      <c r="F31" s="58">
        <v>19</v>
      </c>
      <c r="H31" s="59" t="s">
        <v>174</v>
      </c>
      <c r="I31" s="58">
        <v>20</v>
      </c>
      <c r="J31" s="58">
        <v>16</v>
      </c>
      <c r="K31" s="58">
        <v>16</v>
      </c>
      <c r="L31" s="58">
        <v>0</v>
      </c>
    </row>
    <row r="32" spans="2:12" x14ac:dyDescent="0.25">
      <c r="B32" s="59" t="s">
        <v>36</v>
      </c>
      <c r="C32" s="58">
        <v>387</v>
      </c>
      <c r="D32" s="58">
        <v>286</v>
      </c>
      <c r="E32" s="58">
        <v>243</v>
      </c>
      <c r="F32" s="58">
        <v>43</v>
      </c>
      <c r="H32" s="59" t="s">
        <v>36</v>
      </c>
      <c r="I32" s="58">
        <v>29</v>
      </c>
      <c r="J32" s="58">
        <v>24</v>
      </c>
      <c r="K32" s="58">
        <v>23</v>
      </c>
      <c r="L32" s="58">
        <v>1</v>
      </c>
    </row>
    <row r="33" spans="2:12" x14ac:dyDescent="0.25">
      <c r="B33" s="59" t="s">
        <v>68</v>
      </c>
      <c r="C33" s="58">
        <v>232</v>
      </c>
      <c r="D33" s="58">
        <v>223</v>
      </c>
      <c r="E33" s="58">
        <v>205</v>
      </c>
      <c r="F33" s="58">
        <v>18</v>
      </c>
      <c r="H33" s="59" t="s">
        <v>68</v>
      </c>
      <c r="I33" s="58">
        <v>15</v>
      </c>
      <c r="J33" s="58">
        <v>15</v>
      </c>
      <c r="K33" s="58">
        <v>13</v>
      </c>
      <c r="L33" s="58">
        <v>2</v>
      </c>
    </row>
    <row r="34" spans="2:12" x14ac:dyDescent="0.25">
      <c r="B34" s="59" t="s">
        <v>69</v>
      </c>
      <c r="C34" s="58">
        <v>176</v>
      </c>
      <c r="D34" s="58">
        <v>169</v>
      </c>
      <c r="E34" s="58">
        <v>155</v>
      </c>
      <c r="F34" s="58">
        <v>14</v>
      </c>
      <c r="H34" s="59" t="s">
        <v>69</v>
      </c>
      <c r="I34" s="58">
        <v>24</v>
      </c>
      <c r="J34" s="58">
        <v>23</v>
      </c>
      <c r="K34" s="58">
        <v>17</v>
      </c>
      <c r="L34" s="58">
        <v>6</v>
      </c>
    </row>
    <row r="35" spans="2:12" x14ac:dyDescent="0.25">
      <c r="B35" s="59" t="s">
        <v>37</v>
      </c>
      <c r="C35" s="58">
        <v>78</v>
      </c>
      <c r="D35" s="58">
        <v>68</v>
      </c>
      <c r="E35" s="58">
        <v>52</v>
      </c>
      <c r="F35" s="58">
        <v>16</v>
      </c>
      <c r="H35" s="59" t="s">
        <v>37</v>
      </c>
      <c r="I35" s="58">
        <v>12</v>
      </c>
      <c r="J35" s="58">
        <v>8</v>
      </c>
      <c r="K35" s="58">
        <v>7</v>
      </c>
      <c r="L35" s="58">
        <v>1</v>
      </c>
    </row>
    <row r="36" spans="2:12" x14ac:dyDescent="0.25">
      <c r="B36" s="59" t="s">
        <v>70</v>
      </c>
      <c r="C36" s="58">
        <v>121</v>
      </c>
      <c r="D36" s="58">
        <v>99</v>
      </c>
      <c r="E36" s="58">
        <v>85</v>
      </c>
      <c r="F36" s="58">
        <v>14</v>
      </c>
      <c r="H36" s="59" t="s">
        <v>70</v>
      </c>
      <c r="I36" s="58">
        <v>15</v>
      </c>
      <c r="J36" s="58">
        <v>14</v>
      </c>
      <c r="K36" s="58">
        <v>12</v>
      </c>
      <c r="L36" s="58">
        <v>2</v>
      </c>
    </row>
    <row r="37" spans="2:12" x14ac:dyDescent="0.25">
      <c r="B37" s="59" t="s">
        <v>71</v>
      </c>
      <c r="C37" s="58">
        <v>160</v>
      </c>
      <c r="D37" s="58">
        <v>143</v>
      </c>
      <c r="E37" s="58">
        <v>124</v>
      </c>
      <c r="F37" s="58">
        <v>19</v>
      </c>
      <c r="H37" s="59" t="s">
        <v>71</v>
      </c>
      <c r="I37" s="58">
        <v>24</v>
      </c>
      <c r="J37" s="58">
        <v>22</v>
      </c>
      <c r="K37" s="58">
        <v>18</v>
      </c>
      <c r="L37" s="58">
        <v>4</v>
      </c>
    </row>
    <row r="38" spans="2:12" x14ac:dyDescent="0.25">
      <c r="B38" s="59" t="s">
        <v>72</v>
      </c>
      <c r="C38" s="58">
        <v>415</v>
      </c>
      <c r="D38" s="58">
        <v>406</v>
      </c>
      <c r="E38" s="58">
        <v>379</v>
      </c>
      <c r="F38" s="58">
        <v>27</v>
      </c>
      <c r="H38" s="59" t="s">
        <v>72</v>
      </c>
      <c r="I38" s="58">
        <v>8</v>
      </c>
      <c r="J38" s="58">
        <v>8</v>
      </c>
      <c r="K38" s="58">
        <v>8</v>
      </c>
      <c r="L38" s="58">
        <v>0</v>
      </c>
    </row>
    <row r="39" spans="2:12" x14ac:dyDescent="0.25">
      <c r="B39" s="59" t="s">
        <v>73</v>
      </c>
      <c r="C39" s="58">
        <v>90</v>
      </c>
      <c r="D39" s="58">
        <v>87</v>
      </c>
      <c r="E39" s="58">
        <v>80</v>
      </c>
      <c r="F39" s="58">
        <v>7</v>
      </c>
      <c r="H39" s="59" t="s">
        <v>73</v>
      </c>
      <c r="I39" s="58">
        <v>8</v>
      </c>
      <c r="J39" s="58">
        <v>8</v>
      </c>
      <c r="K39" s="58">
        <v>7</v>
      </c>
      <c r="L39" s="58">
        <v>1</v>
      </c>
    </row>
    <row r="40" spans="2:12" x14ac:dyDescent="0.25">
      <c r="B40" s="59" t="s">
        <v>137</v>
      </c>
      <c r="C40" s="58">
        <v>348</v>
      </c>
      <c r="D40" s="58">
        <v>332</v>
      </c>
      <c r="E40" s="58">
        <v>302</v>
      </c>
      <c r="F40" s="58">
        <v>30</v>
      </c>
      <c r="H40" s="59" t="s">
        <v>137</v>
      </c>
      <c r="I40" s="58">
        <v>19</v>
      </c>
      <c r="J40" s="58">
        <v>18</v>
      </c>
      <c r="K40" s="58">
        <v>17</v>
      </c>
      <c r="L40" s="58">
        <v>1</v>
      </c>
    </row>
    <row r="41" spans="2:12" x14ac:dyDescent="0.25">
      <c r="B41" s="59" t="s">
        <v>74</v>
      </c>
      <c r="C41" s="58">
        <v>39</v>
      </c>
      <c r="D41" s="58">
        <v>36</v>
      </c>
      <c r="E41" s="58">
        <v>25</v>
      </c>
      <c r="F41" s="58">
        <v>11</v>
      </c>
      <c r="H41" s="59" t="s">
        <v>74</v>
      </c>
      <c r="I41" s="58">
        <v>5</v>
      </c>
      <c r="J41" s="58">
        <v>3</v>
      </c>
      <c r="K41" s="58">
        <v>2</v>
      </c>
      <c r="L41" s="58">
        <v>1</v>
      </c>
    </row>
    <row r="42" spans="2:12" x14ac:dyDescent="0.25">
      <c r="B42" s="59" t="s">
        <v>75</v>
      </c>
      <c r="C42" s="58">
        <v>86</v>
      </c>
      <c r="D42" s="58">
        <v>85</v>
      </c>
      <c r="E42" s="58">
        <v>66</v>
      </c>
      <c r="F42" s="58">
        <v>19</v>
      </c>
      <c r="H42" s="59" t="s">
        <v>75</v>
      </c>
      <c r="I42" s="58">
        <v>10</v>
      </c>
      <c r="J42" s="58">
        <v>10</v>
      </c>
      <c r="K42" s="58">
        <v>7</v>
      </c>
      <c r="L42" s="58">
        <v>3</v>
      </c>
    </row>
    <row r="43" spans="2:12" x14ac:dyDescent="0.25">
      <c r="B43" s="59" t="s">
        <v>76</v>
      </c>
      <c r="C43" s="58">
        <v>125</v>
      </c>
      <c r="D43" s="58">
        <v>118</v>
      </c>
      <c r="E43" s="58">
        <v>84</v>
      </c>
      <c r="F43" s="58">
        <v>34</v>
      </c>
      <c r="H43" s="59" t="s">
        <v>76</v>
      </c>
      <c r="I43" s="58">
        <v>19</v>
      </c>
      <c r="J43" s="58">
        <v>17</v>
      </c>
      <c r="K43" s="58">
        <v>9</v>
      </c>
      <c r="L43" s="58">
        <v>8</v>
      </c>
    </row>
    <row r="44" spans="2:12" x14ac:dyDescent="0.25">
      <c r="B44" s="59" t="s">
        <v>161</v>
      </c>
      <c r="C44" s="58">
        <v>8</v>
      </c>
      <c r="D44" s="58">
        <v>8</v>
      </c>
      <c r="E44" s="58">
        <v>7</v>
      </c>
      <c r="F44" s="58">
        <v>1</v>
      </c>
      <c r="H44" s="59" t="s">
        <v>138</v>
      </c>
      <c r="I44" s="58">
        <v>14</v>
      </c>
      <c r="J44" s="58">
        <v>14</v>
      </c>
      <c r="K44" s="58">
        <v>10</v>
      </c>
      <c r="L44" s="58">
        <v>4</v>
      </c>
    </row>
    <row r="45" spans="2:12" x14ac:dyDescent="0.25">
      <c r="B45" s="59" t="s">
        <v>138</v>
      </c>
      <c r="C45" s="58">
        <v>89</v>
      </c>
      <c r="D45" s="58">
        <v>82</v>
      </c>
      <c r="E45" s="58">
        <v>56</v>
      </c>
      <c r="F45" s="58">
        <v>26</v>
      </c>
      <c r="H45" s="59" t="s">
        <v>77</v>
      </c>
      <c r="I45" s="58">
        <v>23</v>
      </c>
      <c r="J45" s="58">
        <v>23</v>
      </c>
      <c r="K45" s="58">
        <v>21</v>
      </c>
      <c r="L45" s="58">
        <v>2</v>
      </c>
    </row>
    <row r="46" spans="2:12" x14ac:dyDescent="0.25">
      <c r="B46" s="59" t="s">
        <v>77</v>
      </c>
      <c r="C46" s="58">
        <v>234</v>
      </c>
      <c r="D46" s="58">
        <v>230</v>
      </c>
      <c r="E46" s="58">
        <v>211</v>
      </c>
      <c r="F46" s="58">
        <v>19</v>
      </c>
      <c r="H46" s="59" t="s">
        <v>78</v>
      </c>
      <c r="I46" s="58">
        <v>16</v>
      </c>
      <c r="J46" s="58">
        <v>15</v>
      </c>
      <c r="K46" s="58">
        <v>13</v>
      </c>
      <c r="L46" s="58">
        <v>2</v>
      </c>
    </row>
    <row r="47" spans="2:12" x14ac:dyDescent="0.25">
      <c r="B47" s="59" t="s">
        <v>78</v>
      </c>
      <c r="C47" s="58">
        <v>99</v>
      </c>
      <c r="D47" s="58">
        <v>96</v>
      </c>
      <c r="E47" s="58">
        <v>82</v>
      </c>
      <c r="F47" s="58">
        <v>14</v>
      </c>
      <c r="H47" s="59" t="s">
        <v>38</v>
      </c>
      <c r="I47" s="58">
        <v>45</v>
      </c>
      <c r="J47" s="58">
        <v>45</v>
      </c>
      <c r="K47" s="58">
        <v>36</v>
      </c>
      <c r="L47" s="58">
        <v>9</v>
      </c>
    </row>
    <row r="48" spans="2:12" x14ac:dyDescent="0.25">
      <c r="B48" s="59" t="s">
        <v>38</v>
      </c>
      <c r="C48" s="58">
        <v>325</v>
      </c>
      <c r="D48" s="58">
        <v>316</v>
      </c>
      <c r="E48" s="58">
        <v>270</v>
      </c>
      <c r="F48" s="58">
        <v>46</v>
      </c>
      <c r="H48" s="59" t="s">
        <v>79</v>
      </c>
      <c r="I48" s="58">
        <v>16</v>
      </c>
      <c r="J48" s="58">
        <v>16</v>
      </c>
      <c r="K48" s="58">
        <v>14</v>
      </c>
      <c r="L48" s="58">
        <v>2</v>
      </c>
    </row>
    <row r="49" spans="2:12" x14ac:dyDescent="0.25">
      <c r="B49" s="59" t="s">
        <v>79</v>
      </c>
      <c r="C49" s="58">
        <v>348</v>
      </c>
      <c r="D49" s="58">
        <v>338</v>
      </c>
      <c r="E49" s="58">
        <v>321</v>
      </c>
      <c r="F49" s="58">
        <v>17</v>
      </c>
      <c r="H49" s="59" t="s">
        <v>139</v>
      </c>
      <c r="I49" s="58">
        <v>5</v>
      </c>
      <c r="J49" s="58">
        <v>5</v>
      </c>
      <c r="K49" s="58">
        <v>5</v>
      </c>
      <c r="L49" s="58">
        <v>0</v>
      </c>
    </row>
    <row r="50" spans="2:12" x14ac:dyDescent="0.25">
      <c r="B50" s="59" t="s">
        <v>139</v>
      </c>
      <c r="C50" s="58">
        <v>48</v>
      </c>
      <c r="D50" s="58">
        <v>47</v>
      </c>
      <c r="E50" s="58">
        <v>44</v>
      </c>
      <c r="F50" s="58">
        <v>3</v>
      </c>
      <c r="H50" s="59" t="s">
        <v>80</v>
      </c>
      <c r="I50" s="58">
        <v>22</v>
      </c>
      <c r="J50" s="58">
        <v>21</v>
      </c>
      <c r="K50" s="58">
        <v>13</v>
      </c>
      <c r="L50" s="58">
        <v>8</v>
      </c>
    </row>
    <row r="51" spans="2:12" x14ac:dyDescent="0.25">
      <c r="B51" s="59" t="s">
        <v>80</v>
      </c>
      <c r="C51" s="58">
        <v>58</v>
      </c>
      <c r="D51" s="58">
        <v>56</v>
      </c>
      <c r="E51" s="58">
        <v>39</v>
      </c>
      <c r="F51" s="58">
        <v>17</v>
      </c>
      <c r="H51" s="59" t="s">
        <v>81</v>
      </c>
      <c r="I51" s="58">
        <v>17</v>
      </c>
      <c r="J51" s="58">
        <v>16</v>
      </c>
      <c r="K51" s="58">
        <v>15</v>
      </c>
      <c r="L51" s="58">
        <v>1</v>
      </c>
    </row>
    <row r="52" spans="2:12" x14ac:dyDescent="0.25">
      <c r="B52" s="59" t="s">
        <v>81</v>
      </c>
      <c r="C52" s="58">
        <v>319</v>
      </c>
      <c r="D52" s="58">
        <v>309</v>
      </c>
      <c r="E52" s="58">
        <v>278</v>
      </c>
      <c r="F52" s="58">
        <v>31</v>
      </c>
      <c r="H52" s="59" t="s">
        <v>140</v>
      </c>
      <c r="I52" s="58">
        <v>76</v>
      </c>
      <c r="J52" s="58">
        <v>72</v>
      </c>
      <c r="K52" s="58">
        <v>58</v>
      </c>
      <c r="L52" s="58">
        <v>14</v>
      </c>
    </row>
    <row r="53" spans="2:12" x14ac:dyDescent="0.25">
      <c r="B53" s="59" t="s">
        <v>140</v>
      </c>
      <c r="C53" s="58">
        <v>456</v>
      </c>
      <c r="D53" s="58">
        <v>438</v>
      </c>
      <c r="E53" s="58">
        <v>387</v>
      </c>
      <c r="F53" s="58">
        <v>51</v>
      </c>
      <c r="H53" s="59" t="s">
        <v>82</v>
      </c>
      <c r="I53" s="58">
        <v>73</v>
      </c>
      <c r="J53" s="58">
        <v>69</v>
      </c>
      <c r="K53" s="58">
        <v>53</v>
      </c>
      <c r="L53" s="58">
        <v>16</v>
      </c>
    </row>
    <row r="54" spans="2:12" x14ac:dyDescent="0.25">
      <c r="B54" s="59" t="s">
        <v>82</v>
      </c>
      <c r="C54" s="58">
        <v>329</v>
      </c>
      <c r="D54" s="58">
        <v>314</v>
      </c>
      <c r="E54" s="58">
        <v>243</v>
      </c>
      <c r="F54" s="58">
        <v>71</v>
      </c>
      <c r="H54" s="59" t="s">
        <v>84</v>
      </c>
      <c r="I54" s="58">
        <v>34</v>
      </c>
      <c r="J54" s="58">
        <v>32</v>
      </c>
      <c r="K54" s="58">
        <v>25</v>
      </c>
      <c r="L54" s="58">
        <v>7</v>
      </c>
    </row>
    <row r="55" spans="2:12" x14ac:dyDescent="0.25">
      <c r="B55" s="59" t="s">
        <v>83</v>
      </c>
      <c r="C55" s="58">
        <v>11</v>
      </c>
      <c r="D55" s="58">
        <v>10</v>
      </c>
      <c r="E55" s="58">
        <v>9</v>
      </c>
      <c r="F55" s="58">
        <v>1</v>
      </c>
      <c r="H55" s="59" t="s">
        <v>170</v>
      </c>
      <c r="I55" s="58">
        <v>55</v>
      </c>
      <c r="J55" s="58">
        <v>55</v>
      </c>
      <c r="K55" s="58">
        <v>45</v>
      </c>
      <c r="L55" s="58">
        <v>10</v>
      </c>
    </row>
    <row r="56" spans="2:12" x14ac:dyDescent="0.25">
      <c r="B56" s="59" t="s">
        <v>84</v>
      </c>
      <c r="C56" s="58">
        <v>124</v>
      </c>
      <c r="D56" s="58">
        <v>120</v>
      </c>
      <c r="E56" s="58">
        <v>97</v>
      </c>
      <c r="F56" s="58">
        <v>23</v>
      </c>
      <c r="H56" s="59" t="s">
        <v>85</v>
      </c>
      <c r="I56" s="58">
        <v>28</v>
      </c>
      <c r="J56" s="58">
        <v>27</v>
      </c>
      <c r="K56" s="58">
        <v>15</v>
      </c>
      <c r="L56" s="58">
        <v>12</v>
      </c>
    </row>
    <row r="57" spans="2:12" x14ac:dyDescent="0.25">
      <c r="B57" s="59" t="s">
        <v>170</v>
      </c>
      <c r="C57" s="58">
        <v>387</v>
      </c>
      <c r="D57" s="58">
        <v>384</v>
      </c>
      <c r="E57" s="58">
        <v>327</v>
      </c>
      <c r="F57" s="58">
        <v>57</v>
      </c>
      <c r="H57" s="59" t="s">
        <v>86</v>
      </c>
      <c r="I57" s="58">
        <v>5</v>
      </c>
      <c r="J57" s="58">
        <v>4</v>
      </c>
      <c r="K57" s="58">
        <v>3</v>
      </c>
      <c r="L57" s="58">
        <v>1</v>
      </c>
    </row>
    <row r="58" spans="2:12" x14ac:dyDescent="0.25">
      <c r="B58" s="59" t="s">
        <v>85</v>
      </c>
      <c r="C58" s="58">
        <v>174</v>
      </c>
      <c r="D58" s="58">
        <v>170</v>
      </c>
      <c r="E58" s="58">
        <v>124</v>
      </c>
      <c r="F58" s="58">
        <v>46</v>
      </c>
      <c r="H58" s="59" t="s">
        <v>87</v>
      </c>
      <c r="I58" s="58">
        <v>3</v>
      </c>
      <c r="J58" s="58">
        <v>3</v>
      </c>
      <c r="K58" s="58">
        <v>2</v>
      </c>
      <c r="L58" s="58">
        <v>1</v>
      </c>
    </row>
    <row r="59" spans="2:12" x14ac:dyDescent="0.25">
      <c r="B59" s="59" t="s">
        <v>86</v>
      </c>
      <c r="C59" s="58">
        <v>83</v>
      </c>
      <c r="D59" s="58">
        <v>78</v>
      </c>
      <c r="E59" s="58">
        <v>50</v>
      </c>
      <c r="F59" s="58">
        <v>28</v>
      </c>
      <c r="H59" s="59" t="s">
        <v>88</v>
      </c>
      <c r="I59" s="58">
        <v>30</v>
      </c>
      <c r="J59" s="58">
        <v>28</v>
      </c>
      <c r="K59" s="58">
        <v>18</v>
      </c>
      <c r="L59" s="58">
        <v>10</v>
      </c>
    </row>
    <row r="60" spans="2:12" x14ac:dyDescent="0.25">
      <c r="B60" s="59" t="s">
        <v>87</v>
      </c>
      <c r="C60" s="58">
        <v>91</v>
      </c>
      <c r="D60" s="58">
        <v>89</v>
      </c>
      <c r="E60" s="58">
        <v>78</v>
      </c>
      <c r="F60" s="58">
        <v>11</v>
      </c>
      <c r="H60" s="59" t="s">
        <v>141</v>
      </c>
      <c r="I60" s="58">
        <v>2</v>
      </c>
      <c r="J60" s="58">
        <v>2</v>
      </c>
      <c r="K60" s="58">
        <v>2</v>
      </c>
      <c r="L60" s="58">
        <v>0</v>
      </c>
    </row>
    <row r="61" spans="2:12" x14ac:dyDescent="0.25">
      <c r="B61" s="59" t="s">
        <v>88</v>
      </c>
      <c r="C61" s="58">
        <v>80</v>
      </c>
      <c r="D61" s="58">
        <v>75</v>
      </c>
      <c r="E61" s="58">
        <v>49</v>
      </c>
      <c r="F61" s="58">
        <v>26</v>
      </c>
      <c r="H61" s="59" t="s">
        <v>142</v>
      </c>
      <c r="I61" s="58">
        <v>4</v>
      </c>
      <c r="J61" s="58">
        <v>4</v>
      </c>
      <c r="K61" s="58">
        <v>4</v>
      </c>
      <c r="L61" s="58">
        <v>0</v>
      </c>
    </row>
    <row r="62" spans="2:12" x14ac:dyDescent="0.25">
      <c r="B62" s="59" t="s">
        <v>141</v>
      </c>
      <c r="C62" s="58">
        <v>89</v>
      </c>
      <c r="D62" s="58">
        <v>86</v>
      </c>
      <c r="E62" s="58">
        <v>83</v>
      </c>
      <c r="F62" s="58">
        <v>3</v>
      </c>
      <c r="H62" s="59" t="s">
        <v>143</v>
      </c>
      <c r="I62" s="58">
        <v>18</v>
      </c>
      <c r="J62" s="58">
        <v>17</v>
      </c>
      <c r="K62" s="58">
        <v>14</v>
      </c>
      <c r="L62" s="58">
        <v>3</v>
      </c>
    </row>
    <row r="63" spans="2:12" x14ac:dyDescent="0.25">
      <c r="B63" s="59" t="s">
        <v>142</v>
      </c>
      <c r="C63" s="58">
        <v>31</v>
      </c>
      <c r="D63" s="58">
        <v>30</v>
      </c>
      <c r="E63" s="58">
        <v>30</v>
      </c>
      <c r="F63" s="58">
        <v>0</v>
      </c>
      <c r="H63" s="59" t="s">
        <v>89</v>
      </c>
      <c r="I63" s="58">
        <v>3</v>
      </c>
      <c r="J63" s="58">
        <v>3</v>
      </c>
      <c r="K63" s="58">
        <v>3</v>
      </c>
      <c r="L63" s="58">
        <v>0</v>
      </c>
    </row>
    <row r="64" spans="2:12" x14ac:dyDescent="0.25">
      <c r="B64" s="59" t="s">
        <v>143</v>
      </c>
      <c r="C64" s="58">
        <v>105</v>
      </c>
      <c r="D64" s="58">
        <v>97</v>
      </c>
      <c r="E64" s="58">
        <v>84</v>
      </c>
      <c r="F64" s="58">
        <v>13</v>
      </c>
      <c r="H64" s="59" t="s">
        <v>39</v>
      </c>
      <c r="I64" s="58">
        <v>7</v>
      </c>
      <c r="J64" s="58">
        <v>7</v>
      </c>
      <c r="K64" s="58">
        <v>6</v>
      </c>
      <c r="L64" s="58">
        <v>1</v>
      </c>
    </row>
    <row r="65" spans="2:12" x14ac:dyDescent="0.25">
      <c r="B65" s="59" t="s">
        <v>89</v>
      </c>
      <c r="C65" s="58">
        <v>41</v>
      </c>
      <c r="D65" s="58">
        <v>41</v>
      </c>
      <c r="E65" s="58">
        <v>36</v>
      </c>
      <c r="F65" s="58">
        <v>5</v>
      </c>
      <c r="H65" s="59" t="s">
        <v>90</v>
      </c>
      <c r="I65" s="58">
        <v>34</v>
      </c>
      <c r="J65" s="58">
        <v>34</v>
      </c>
      <c r="K65" s="58">
        <v>29</v>
      </c>
      <c r="L65" s="58">
        <v>5</v>
      </c>
    </row>
    <row r="66" spans="2:12" x14ac:dyDescent="0.25">
      <c r="B66" s="59" t="s">
        <v>39</v>
      </c>
      <c r="C66" s="58">
        <v>100</v>
      </c>
      <c r="D66" s="58">
        <v>97</v>
      </c>
      <c r="E66" s="58">
        <v>82</v>
      </c>
      <c r="F66" s="58">
        <v>15</v>
      </c>
      <c r="H66" s="59" t="s">
        <v>144</v>
      </c>
      <c r="I66" s="58">
        <v>13</v>
      </c>
      <c r="J66" s="58">
        <v>11</v>
      </c>
      <c r="K66" s="58">
        <v>11</v>
      </c>
      <c r="L66" s="58">
        <v>0</v>
      </c>
    </row>
    <row r="67" spans="2:12" x14ac:dyDescent="0.25">
      <c r="B67" s="59" t="s">
        <v>90</v>
      </c>
      <c r="C67" s="58">
        <v>283</v>
      </c>
      <c r="D67" s="58">
        <v>271</v>
      </c>
      <c r="E67" s="58">
        <v>237</v>
      </c>
      <c r="F67" s="58">
        <v>34</v>
      </c>
      <c r="H67" s="59" t="s">
        <v>91</v>
      </c>
      <c r="I67" s="58">
        <v>12</v>
      </c>
      <c r="J67" s="58">
        <v>12</v>
      </c>
      <c r="K67" s="58">
        <v>11</v>
      </c>
      <c r="L67" s="58">
        <v>1</v>
      </c>
    </row>
    <row r="68" spans="2:12" x14ac:dyDescent="0.25">
      <c r="B68" s="59" t="s">
        <v>144</v>
      </c>
      <c r="C68" s="58">
        <v>182</v>
      </c>
      <c r="D68" s="58">
        <v>167</v>
      </c>
      <c r="E68" s="58">
        <v>150</v>
      </c>
      <c r="F68" s="58">
        <v>17</v>
      </c>
      <c r="H68" s="59" t="s">
        <v>92</v>
      </c>
      <c r="I68" s="58">
        <v>33</v>
      </c>
      <c r="J68" s="58">
        <v>29</v>
      </c>
      <c r="K68" s="58">
        <v>26</v>
      </c>
      <c r="L68" s="58">
        <v>3</v>
      </c>
    </row>
    <row r="69" spans="2:12" x14ac:dyDescent="0.25">
      <c r="B69" s="59" t="s">
        <v>91</v>
      </c>
      <c r="C69" s="58">
        <v>171</v>
      </c>
      <c r="D69" s="58">
        <v>122</v>
      </c>
      <c r="E69" s="58">
        <v>116</v>
      </c>
      <c r="F69" s="58">
        <v>6</v>
      </c>
      <c r="H69" s="59" t="s">
        <v>93</v>
      </c>
      <c r="I69" s="58">
        <v>23</v>
      </c>
      <c r="J69" s="58">
        <v>20</v>
      </c>
      <c r="K69" s="58">
        <v>16</v>
      </c>
      <c r="L69" s="58">
        <v>4</v>
      </c>
    </row>
    <row r="70" spans="2:12" x14ac:dyDescent="0.25">
      <c r="B70" s="59" t="s">
        <v>92</v>
      </c>
      <c r="C70" s="58">
        <v>346</v>
      </c>
      <c r="D70" s="58">
        <v>298</v>
      </c>
      <c r="E70" s="58">
        <v>265</v>
      </c>
      <c r="F70" s="58">
        <v>33</v>
      </c>
      <c r="H70" s="59" t="s">
        <v>94</v>
      </c>
      <c r="I70" s="58">
        <v>20</v>
      </c>
      <c r="J70" s="58">
        <v>17</v>
      </c>
      <c r="K70" s="58">
        <v>14</v>
      </c>
      <c r="L70" s="58">
        <v>3</v>
      </c>
    </row>
    <row r="71" spans="2:12" x14ac:dyDescent="0.25">
      <c r="B71" s="59" t="s">
        <v>93</v>
      </c>
      <c r="C71" s="58">
        <v>77</v>
      </c>
      <c r="D71" s="58">
        <v>71</v>
      </c>
      <c r="E71" s="58">
        <v>57</v>
      </c>
      <c r="F71" s="58">
        <v>14</v>
      </c>
      <c r="H71" s="59" t="s">
        <v>95</v>
      </c>
      <c r="I71" s="58">
        <v>31</v>
      </c>
      <c r="J71" s="58">
        <v>31</v>
      </c>
      <c r="K71" s="58">
        <v>25</v>
      </c>
      <c r="L71" s="58">
        <v>6</v>
      </c>
    </row>
    <row r="72" spans="2:12" x14ac:dyDescent="0.25">
      <c r="B72" s="59" t="s">
        <v>94</v>
      </c>
      <c r="C72" s="58">
        <v>152</v>
      </c>
      <c r="D72" s="58">
        <v>144</v>
      </c>
      <c r="E72" s="58">
        <v>128</v>
      </c>
      <c r="F72" s="58">
        <v>16</v>
      </c>
      <c r="H72" s="59" t="s">
        <v>96</v>
      </c>
      <c r="I72" s="58">
        <v>19</v>
      </c>
      <c r="J72" s="58">
        <v>18</v>
      </c>
      <c r="K72" s="58">
        <v>15</v>
      </c>
      <c r="L72" s="58">
        <v>3</v>
      </c>
    </row>
    <row r="73" spans="2:12" x14ac:dyDescent="0.25">
      <c r="B73" s="59" t="s">
        <v>95</v>
      </c>
      <c r="C73" s="58">
        <v>122</v>
      </c>
      <c r="D73" s="58">
        <v>112</v>
      </c>
      <c r="E73" s="58">
        <v>87</v>
      </c>
      <c r="F73" s="58">
        <v>25</v>
      </c>
      <c r="H73" s="59" t="s">
        <v>97</v>
      </c>
      <c r="I73" s="58">
        <v>8</v>
      </c>
      <c r="J73" s="58">
        <v>8</v>
      </c>
      <c r="K73" s="58">
        <v>6</v>
      </c>
      <c r="L73" s="58">
        <v>2</v>
      </c>
    </row>
    <row r="74" spans="2:12" x14ac:dyDescent="0.25">
      <c r="B74" s="59" t="s">
        <v>96</v>
      </c>
      <c r="C74" s="58">
        <v>253</v>
      </c>
      <c r="D74" s="58">
        <v>237</v>
      </c>
      <c r="E74" s="58">
        <v>210</v>
      </c>
      <c r="F74" s="58">
        <v>27</v>
      </c>
      <c r="H74" s="59" t="s">
        <v>40</v>
      </c>
      <c r="I74" s="58">
        <v>2</v>
      </c>
      <c r="J74" s="58">
        <v>2</v>
      </c>
      <c r="K74" s="58">
        <v>1</v>
      </c>
      <c r="L74" s="58">
        <v>1</v>
      </c>
    </row>
    <row r="75" spans="2:12" x14ac:dyDescent="0.25">
      <c r="B75" s="59" t="s">
        <v>97</v>
      </c>
      <c r="C75" s="58">
        <v>97</v>
      </c>
      <c r="D75" s="58">
        <v>85</v>
      </c>
      <c r="E75" s="58">
        <v>75</v>
      </c>
      <c r="F75" s="58">
        <v>10</v>
      </c>
      <c r="H75" s="59" t="s">
        <v>98</v>
      </c>
      <c r="I75" s="58">
        <v>5</v>
      </c>
      <c r="J75" s="58">
        <v>5</v>
      </c>
      <c r="K75" s="58">
        <v>4</v>
      </c>
      <c r="L75" s="58">
        <v>1</v>
      </c>
    </row>
    <row r="76" spans="2:12" x14ac:dyDescent="0.25">
      <c r="B76" s="59" t="s">
        <v>40</v>
      </c>
      <c r="C76" s="58">
        <v>89</v>
      </c>
      <c r="D76" s="58">
        <v>87</v>
      </c>
      <c r="E76" s="58">
        <v>83</v>
      </c>
      <c r="F76" s="58">
        <v>4</v>
      </c>
      <c r="H76" s="59" t="s">
        <v>41</v>
      </c>
      <c r="I76" s="58">
        <v>69</v>
      </c>
      <c r="J76" s="58">
        <v>69</v>
      </c>
      <c r="K76" s="58">
        <v>59</v>
      </c>
      <c r="L76" s="58">
        <v>10</v>
      </c>
    </row>
    <row r="77" spans="2:12" x14ac:dyDescent="0.25">
      <c r="B77" s="59" t="s">
        <v>98</v>
      </c>
      <c r="C77" s="58">
        <v>79</v>
      </c>
      <c r="D77" s="58">
        <v>63</v>
      </c>
      <c r="E77" s="58">
        <v>47</v>
      </c>
      <c r="F77" s="58">
        <v>16</v>
      </c>
      <c r="H77" s="59" t="s">
        <v>99</v>
      </c>
      <c r="I77" s="58">
        <v>4</v>
      </c>
      <c r="J77" s="58">
        <v>4</v>
      </c>
      <c r="K77" s="58">
        <v>4</v>
      </c>
      <c r="L77" s="58">
        <v>0</v>
      </c>
    </row>
    <row r="78" spans="2:12" x14ac:dyDescent="0.25">
      <c r="B78" s="59" t="s">
        <v>41</v>
      </c>
      <c r="C78" s="58">
        <v>350</v>
      </c>
      <c r="D78" s="58">
        <v>332</v>
      </c>
      <c r="E78" s="58">
        <v>260</v>
      </c>
      <c r="F78" s="58">
        <v>72</v>
      </c>
      <c r="H78" s="59" t="s">
        <v>100</v>
      </c>
      <c r="I78" s="58">
        <v>20</v>
      </c>
      <c r="J78" s="58">
        <v>20</v>
      </c>
      <c r="K78" s="58">
        <v>18</v>
      </c>
      <c r="L78" s="58">
        <v>2</v>
      </c>
    </row>
    <row r="79" spans="2:12" x14ac:dyDescent="0.25">
      <c r="B79" s="59" t="s">
        <v>99</v>
      </c>
      <c r="C79" s="58">
        <v>34</v>
      </c>
      <c r="D79" s="58">
        <v>32</v>
      </c>
      <c r="E79" s="58">
        <v>25</v>
      </c>
      <c r="F79" s="58">
        <v>7</v>
      </c>
      <c r="H79" s="59" t="s">
        <v>42</v>
      </c>
      <c r="I79" s="58">
        <v>6</v>
      </c>
      <c r="J79" s="58">
        <v>5</v>
      </c>
      <c r="K79" s="58">
        <v>3</v>
      </c>
      <c r="L79" s="58">
        <v>2</v>
      </c>
    </row>
    <row r="80" spans="2:12" x14ac:dyDescent="0.25">
      <c r="B80" s="59" t="s">
        <v>100</v>
      </c>
      <c r="C80" s="58">
        <v>163</v>
      </c>
      <c r="D80" s="58">
        <v>159</v>
      </c>
      <c r="E80" s="58">
        <v>142</v>
      </c>
      <c r="F80" s="58">
        <v>17</v>
      </c>
      <c r="H80" s="59" t="s">
        <v>145</v>
      </c>
      <c r="I80" s="58">
        <v>2</v>
      </c>
      <c r="J80" s="58">
        <v>2</v>
      </c>
      <c r="K80" s="58">
        <v>2</v>
      </c>
      <c r="L80" s="58">
        <v>0</v>
      </c>
    </row>
    <row r="81" spans="2:12" x14ac:dyDescent="0.25">
      <c r="B81" s="59" t="s">
        <v>42</v>
      </c>
      <c r="C81" s="58">
        <v>107</v>
      </c>
      <c r="D81" s="58">
        <v>100</v>
      </c>
      <c r="E81" s="58">
        <v>80</v>
      </c>
      <c r="F81" s="58">
        <v>20</v>
      </c>
      <c r="H81" s="59" t="s">
        <v>101</v>
      </c>
      <c r="I81" s="58">
        <v>14</v>
      </c>
      <c r="J81" s="58">
        <v>13</v>
      </c>
      <c r="K81" s="58">
        <v>9</v>
      </c>
      <c r="L81" s="58">
        <v>4</v>
      </c>
    </row>
    <row r="82" spans="2:12" x14ac:dyDescent="0.25">
      <c r="B82" s="59" t="s">
        <v>145</v>
      </c>
      <c r="C82" s="58">
        <v>20</v>
      </c>
      <c r="D82" s="58">
        <v>19</v>
      </c>
      <c r="E82" s="58">
        <v>17</v>
      </c>
      <c r="F82" s="58">
        <v>2</v>
      </c>
      <c r="H82" s="59" t="s">
        <v>102</v>
      </c>
      <c r="I82" s="58">
        <v>26</v>
      </c>
      <c r="J82" s="58">
        <v>26</v>
      </c>
      <c r="K82" s="58">
        <v>26</v>
      </c>
      <c r="L82" s="58">
        <v>0</v>
      </c>
    </row>
    <row r="83" spans="2:12" x14ac:dyDescent="0.25">
      <c r="B83" s="59" t="s">
        <v>101</v>
      </c>
      <c r="C83" s="58">
        <v>83</v>
      </c>
      <c r="D83" s="58">
        <v>74</v>
      </c>
      <c r="E83" s="58">
        <v>60</v>
      </c>
      <c r="F83" s="58">
        <v>14</v>
      </c>
      <c r="H83" s="59" t="s">
        <v>103</v>
      </c>
      <c r="I83" s="58">
        <v>21</v>
      </c>
      <c r="J83" s="58">
        <v>21</v>
      </c>
      <c r="K83" s="58">
        <v>20</v>
      </c>
      <c r="L83" s="58">
        <v>1</v>
      </c>
    </row>
    <row r="84" spans="2:12" x14ac:dyDescent="0.25">
      <c r="B84" s="59" t="s">
        <v>102</v>
      </c>
      <c r="C84" s="58">
        <v>176</v>
      </c>
      <c r="D84" s="58">
        <v>174</v>
      </c>
      <c r="E84" s="58">
        <v>137</v>
      </c>
      <c r="F84" s="58">
        <v>37</v>
      </c>
      <c r="H84" s="59" t="s">
        <v>104</v>
      </c>
      <c r="I84" s="58">
        <v>4</v>
      </c>
      <c r="J84" s="58">
        <v>3</v>
      </c>
      <c r="K84" s="58">
        <v>2</v>
      </c>
      <c r="L84" s="58">
        <v>1</v>
      </c>
    </row>
    <row r="85" spans="2:12" x14ac:dyDescent="0.25">
      <c r="B85" s="59" t="s">
        <v>103</v>
      </c>
      <c r="C85" s="58">
        <v>107</v>
      </c>
      <c r="D85" s="58">
        <v>103</v>
      </c>
      <c r="E85" s="58">
        <v>92</v>
      </c>
      <c r="F85" s="58">
        <v>11</v>
      </c>
      <c r="H85" s="59" t="s">
        <v>105</v>
      </c>
      <c r="I85" s="58">
        <v>18</v>
      </c>
      <c r="J85" s="58">
        <v>18</v>
      </c>
      <c r="K85" s="58">
        <v>15</v>
      </c>
      <c r="L85" s="58">
        <v>3</v>
      </c>
    </row>
    <row r="86" spans="2:12" x14ac:dyDescent="0.25">
      <c r="B86" s="59" t="s">
        <v>104</v>
      </c>
      <c r="C86" s="58">
        <v>83</v>
      </c>
      <c r="D86" s="58">
        <v>70</v>
      </c>
      <c r="E86" s="58">
        <v>62</v>
      </c>
      <c r="F86" s="58">
        <v>8</v>
      </c>
      <c r="H86" s="59" t="s">
        <v>146</v>
      </c>
      <c r="I86" s="58">
        <v>9</v>
      </c>
      <c r="J86" s="58">
        <v>8</v>
      </c>
      <c r="K86" s="58">
        <v>8</v>
      </c>
      <c r="L86" s="58">
        <v>0</v>
      </c>
    </row>
    <row r="87" spans="2:12" x14ac:dyDescent="0.25">
      <c r="B87" s="59" t="s">
        <v>105</v>
      </c>
      <c r="C87" s="58">
        <v>146</v>
      </c>
      <c r="D87" s="58">
        <v>140</v>
      </c>
      <c r="E87" s="58">
        <v>122</v>
      </c>
      <c r="F87" s="58">
        <v>18</v>
      </c>
      <c r="H87" s="59" t="s">
        <v>106</v>
      </c>
      <c r="I87" s="58">
        <v>9</v>
      </c>
      <c r="J87" s="58">
        <v>9</v>
      </c>
      <c r="K87" s="58">
        <v>6</v>
      </c>
      <c r="L87" s="58">
        <v>3</v>
      </c>
    </row>
    <row r="88" spans="2:12" x14ac:dyDescent="0.25">
      <c r="B88" s="59" t="s">
        <v>146</v>
      </c>
      <c r="C88" s="58">
        <v>104</v>
      </c>
      <c r="D88" s="58">
        <v>98</v>
      </c>
      <c r="E88" s="58">
        <v>91</v>
      </c>
      <c r="F88" s="58">
        <v>7</v>
      </c>
      <c r="H88" s="59" t="s">
        <v>152</v>
      </c>
      <c r="I88" s="58">
        <v>4</v>
      </c>
      <c r="J88" s="58">
        <v>4</v>
      </c>
      <c r="K88" s="58">
        <v>4</v>
      </c>
      <c r="L88" s="58">
        <v>0</v>
      </c>
    </row>
    <row r="89" spans="2:12" x14ac:dyDescent="0.25">
      <c r="B89" s="59" t="s">
        <v>106</v>
      </c>
      <c r="C89" s="58">
        <v>100</v>
      </c>
      <c r="D89" s="58">
        <v>95</v>
      </c>
      <c r="E89" s="58">
        <v>79</v>
      </c>
      <c r="F89" s="58">
        <v>16</v>
      </c>
      <c r="H89" s="59" t="s">
        <v>172</v>
      </c>
      <c r="I89" s="58">
        <v>7</v>
      </c>
      <c r="J89" s="58">
        <v>7</v>
      </c>
      <c r="K89" s="58">
        <v>7</v>
      </c>
      <c r="L89" s="58">
        <v>0</v>
      </c>
    </row>
    <row r="90" spans="2:12" x14ac:dyDescent="0.25">
      <c r="B90" s="59" t="s">
        <v>43</v>
      </c>
      <c r="C90" s="58">
        <v>141</v>
      </c>
      <c r="D90" s="58">
        <v>138</v>
      </c>
      <c r="E90" s="58">
        <v>133</v>
      </c>
      <c r="F90" s="58">
        <v>5</v>
      </c>
      <c r="H90" s="59" t="s">
        <v>107</v>
      </c>
      <c r="I90" s="58">
        <v>12</v>
      </c>
      <c r="J90" s="58">
        <v>11</v>
      </c>
      <c r="K90" s="58">
        <v>11</v>
      </c>
      <c r="L90" s="58">
        <v>0</v>
      </c>
    </row>
    <row r="91" spans="2:12" x14ac:dyDescent="0.25">
      <c r="B91" s="59" t="s">
        <v>152</v>
      </c>
      <c r="C91" s="58">
        <v>31</v>
      </c>
      <c r="D91" s="58">
        <v>28</v>
      </c>
      <c r="E91" s="58">
        <v>18</v>
      </c>
      <c r="F91" s="58">
        <v>10</v>
      </c>
      <c r="H91" s="59" t="s">
        <v>44</v>
      </c>
      <c r="I91" s="58">
        <v>41</v>
      </c>
      <c r="J91" s="58">
        <v>39</v>
      </c>
      <c r="K91" s="58">
        <v>34</v>
      </c>
      <c r="L91" s="58">
        <v>5</v>
      </c>
    </row>
    <row r="92" spans="2:12" x14ac:dyDescent="0.25">
      <c r="B92" s="59" t="s">
        <v>172</v>
      </c>
      <c r="C92" s="58">
        <v>51</v>
      </c>
      <c r="D92" s="58">
        <v>49</v>
      </c>
      <c r="E92" s="58">
        <v>43</v>
      </c>
      <c r="F92" s="58">
        <v>6</v>
      </c>
      <c r="H92" s="59" t="s">
        <v>108</v>
      </c>
      <c r="I92" s="58">
        <v>5</v>
      </c>
      <c r="J92" s="58">
        <v>5</v>
      </c>
      <c r="K92" s="58">
        <v>5</v>
      </c>
      <c r="L92" s="58">
        <v>0</v>
      </c>
    </row>
    <row r="93" spans="2:12" x14ac:dyDescent="0.25">
      <c r="B93" s="59" t="s">
        <v>107</v>
      </c>
      <c r="C93" s="58">
        <v>111</v>
      </c>
      <c r="D93" s="58">
        <v>110</v>
      </c>
      <c r="E93" s="58">
        <v>90</v>
      </c>
      <c r="F93" s="58">
        <v>20</v>
      </c>
      <c r="H93" s="59" t="s">
        <v>147</v>
      </c>
      <c r="I93" s="58">
        <v>5</v>
      </c>
      <c r="J93" s="58">
        <v>5</v>
      </c>
      <c r="K93" s="58">
        <v>3</v>
      </c>
      <c r="L93" s="58">
        <v>2</v>
      </c>
    </row>
    <row r="94" spans="2:12" x14ac:dyDescent="0.25">
      <c r="B94" s="59" t="s">
        <v>44</v>
      </c>
      <c r="C94" s="58">
        <v>196</v>
      </c>
      <c r="D94" s="58">
        <v>188</v>
      </c>
      <c r="E94" s="58">
        <v>159</v>
      </c>
      <c r="F94" s="58">
        <v>29</v>
      </c>
      <c r="H94" s="59" t="s">
        <v>109</v>
      </c>
      <c r="I94" s="58">
        <v>27</v>
      </c>
      <c r="J94" s="58">
        <v>27</v>
      </c>
      <c r="K94" s="58">
        <v>20</v>
      </c>
      <c r="L94" s="58">
        <v>7</v>
      </c>
    </row>
    <row r="95" spans="2:12" x14ac:dyDescent="0.25">
      <c r="B95" s="59" t="s">
        <v>108</v>
      </c>
      <c r="C95" s="58">
        <v>77</v>
      </c>
      <c r="D95" s="58">
        <v>77</v>
      </c>
      <c r="E95" s="58">
        <v>75</v>
      </c>
      <c r="F95" s="58">
        <v>2</v>
      </c>
      <c r="H95" s="59" t="s">
        <v>169</v>
      </c>
      <c r="I95" s="58">
        <v>4</v>
      </c>
      <c r="J95" s="58">
        <v>4</v>
      </c>
      <c r="K95" s="58">
        <v>3</v>
      </c>
      <c r="L95" s="58">
        <v>1</v>
      </c>
    </row>
    <row r="96" spans="2:12" x14ac:dyDescent="0.25">
      <c r="B96" s="59" t="s">
        <v>147</v>
      </c>
      <c r="C96" s="58">
        <v>30</v>
      </c>
      <c r="D96" s="58">
        <v>28</v>
      </c>
      <c r="E96" s="58">
        <v>20</v>
      </c>
      <c r="F96" s="58">
        <v>8</v>
      </c>
      <c r="H96" s="59" t="s">
        <v>110</v>
      </c>
      <c r="I96" s="58">
        <v>12</v>
      </c>
      <c r="J96" s="58">
        <v>12</v>
      </c>
      <c r="K96" s="58">
        <v>12</v>
      </c>
      <c r="L96" s="58">
        <v>0</v>
      </c>
    </row>
    <row r="97" spans="2:12" x14ac:dyDescent="0.25">
      <c r="B97" s="59" t="s">
        <v>109</v>
      </c>
      <c r="C97" s="58">
        <v>207</v>
      </c>
      <c r="D97" s="58">
        <v>203</v>
      </c>
      <c r="E97" s="58">
        <v>171</v>
      </c>
      <c r="F97" s="58">
        <v>32</v>
      </c>
      <c r="H97" s="59" t="s">
        <v>111</v>
      </c>
      <c r="I97" s="58">
        <v>0</v>
      </c>
      <c r="J97" s="58">
        <v>0</v>
      </c>
      <c r="K97" s="58">
        <v>0</v>
      </c>
      <c r="L97" s="58">
        <v>0</v>
      </c>
    </row>
    <row r="98" spans="2:12" x14ac:dyDescent="0.25">
      <c r="B98" s="59" t="s">
        <v>169</v>
      </c>
      <c r="C98" s="58">
        <v>88</v>
      </c>
      <c r="D98" s="58">
        <v>86</v>
      </c>
      <c r="E98" s="58">
        <v>73</v>
      </c>
      <c r="F98" s="58">
        <v>13</v>
      </c>
      <c r="H98" s="59" t="s">
        <v>112</v>
      </c>
      <c r="I98" s="58">
        <v>24</v>
      </c>
      <c r="J98" s="58">
        <v>23</v>
      </c>
      <c r="K98" s="58">
        <v>20</v>
      </c>
      <c r="L98" s="58">
        <v>3</v>
      </c>
    </row>
    <row r="99" spans="2:12" x14ac:dyDescent="0.25">
      <c r="B99" s="59" t="s">
        <v>110</v>
      </c>
      <c r="C99" s="58">
        <v>94</v>
      </c>
      <c r="D99" s="58">
        <v>90</v>
      </c>
      <c r="E99" s="58">
        <v>85</v>
      </c>
      <c r="F99" s="58">
        <v>5</v>
      </c>
      <c r="H99" s="59" t="s">
        <v>164</v>
      </c>
      <c r="I99" s="58">
        <v>31</v>
      </c>
      <c r="J99" s="58">
        <v>28</v>
      </c>
      <c r="K99" s="58">
        <v>25</v>
      </c>
      <c r="L99" s="58">
        <v>3</v>
      </c>
    </row>
    <row r="100" spans="2:12" x14ac:dyDescent="0.25">
      <c r="B100" s="59" t="s">
        <v>111</v>
      </c>
      <c r="C100" s="58">
        <v>31</v>
      </c>
      <c r="D100" s="58">
        <v>18</v>
      </c>
      <c r="E100" s="58">
        <v>18</v>
      </c>
      <c r="F100" s="58">
        <v>0</v>
      </c>
      <c r="H100" s="59" t="s">
        <v>113</v>
      </c>
      <c r="I100" s="58">
        <v>6</v>
      </c>
      <c r="J100" s="58">
        <v>5</v>
      </c>
      <c r="K100" s="58">
        <v>5</v>
      </c>
      <c r="L100" s="58">
        <v>0</v>
      </c>
    </row>
    <row r="101" spans="2:12" x14ac:dyDescent="0.25">
      <c r="B101" s="59" t="s">
        <v>112</v>
      </c>
      <c r="C101" s="58">
        <v>221</v>
      </c>
      <c r="D101" s="58">
        <v>210</v>
      </c>
      <c r="E101" s="58">
        <v>185</v>
      </c>
      <c r="F101" s="58">
        <v>25</v>
      </c>
      <c r="H101" s="59" t="s">
        <v>45</v>
      </c>
      <c r="I101" s="58">
        <v>56</v>
      </c>
      <c r="J101" s="58">
        <v>55</v>
      </c>
      <c r="K101" s="58">
        <v>44</v>
      </c>
      <c r="L101" s="58">
        <v>11</v>
      </c>
    </row>
    <row r="102" spans="2:12" x14ac:dyDescent="0.25">
      <c r="B102" s="59" t="s">
        <v>164</v>
      </c>
      <c r="C102" s="58">
        <v>424</v>
      </c>
      <c r="D102" s="58">
        <v>382</v>
      </c>
      <c r="E102" s="58">
        <v>354</v>
      </c>
      <c r="F102" s="58">
        <v>28</v>
      </c>
      <c r="H102" s="59" t="s">
        <v>114</v>
      </c>
      <c r="I102" s="58">
        <v>9</v>
      </c>
      <c r="J102" s="58">
        <v>8</v>
      </c>
      <c r="K102" s="58">
        <v>6</v>
      </c>
      <c r="L102" s="58">
        <v>2</v>
      </c>
    </row>
    <row r="103" spans="2:12" x14ac:dyDescent="0.25">
      <c r="B103" s="59" t="s">
        <v>113</v>
      </c>
      <c r="C103" s="58">
        <v>126</v>
      </c>
      <c r="D103" s="58">
        <v>124</v>
      </c>
      <c r="E103" s="58">
        <v>116</v>
      </c>
      <c r="F103" s="58">
        <v>8</v>
      </c>
      <c r="H103" s="59" t="s">
        <v>162</v>
      </c>
      <c r="I103" s="58">
        <v>26</v>
      </c>
      <c r="J103" s="58">
        <v>26</v>
      </c>
      <c r="K103" s="58">
        <v>21</v>
      </c>
      <c r="L103" s="58">
        <v>5</v>
      </c>
    </row>
    <row r="104" spans="2:12" x14ac:dyDescent="0.25">
      <c r="B104" s="59" t="s">
        <v>45</v>
      </c>
      <c r="C104" s="58">
        <v>298</v>
      </c>
      <c r="D104" s="58">
        <v>285</v>
      </c>
      <c r="E104" s="58">
        <v>212</v>
      </c>
      <c r="F104" s="58">
        <v>73</v>
      </c>
      <c r="H104" s="59" t="s">
        <v>115</v>
      </c>
      <c r="I104" s="58">
        <v>23</v>
      </c>
      <c r="J104" s="58">
        <v>21</v>
      </c>
      <c r="K104" s="58">
        <v>12</v>
      </c>
      <c r="L104" s="58">
        <v>9</v>
      </c>
    </row>
    <row r="105" spans="2:12" x14ac:dyDescent="0.25">
      <c r="B105" s="59" t="s">
        <v>114</v>
      </c>
      <c r="C105" s="58">
        <v>69</v>
      </c>
      <c r="D105" s="58">
        <v>65</v>
      </c>
      <c r="E105" s="58">
        <v>53</v>
      </c>
      <c r="F105" s="58">
        <v>12</v>
      </c>
      <c r="H105" s="59" t="s">
        <v>116</v>
      </c>
      <c r="I105" s="58">
        <v>12</v>
      </c>
      <c r="J105" s="58">
        <v>12</v>
      </c>
      <c r="K105" s="58">
        <v>9</v>
      </c>
      <c r="L105" s="58">
        <v>3</v>
      </c>
    </row>
    <row r="106" spans="2:12" x14ac:dyDescent="0.25">
      <c r="B106" s="59" t="s">
        <v>162</v>
      </c>
      <c r="C106" s="58">
        <v>164</v>
      </c>
      <c r="D106" s="58">
        <v>154</v>
      </c>
      <c r="E106" s="58">
        <v>127</v>
      </c>
      <c r="F106" s="58">
        <v>27</v>
      </c>
      <c r="H106" s="59" t="s">
        <v>117</v>
      </c>
      <c r="I106" s="58">
        <v>19</v>
      </c>
      <c r="J106" s="58">
        <v>19</v>
      </c>
      <c r="K106" s="58">
        <v>14</v>
      </c>
      <c r="L106" s="58">
        <v>5</v>
      </c>
    </row>
    <row r="107" spans="2:12" x14ac:dyDescent="0.25">
      <c r="B107" s="59" t="s">
        <v>115</v>
      </c>
      <c r="C107" s="58">
        <v>162</v>
      </c>
      <c r="D107" s="58">
        <v>148</v>
      </c>
      <c r="E107" s="58">
        <v>101</v>
      </c>
      <c r="F107" s="58">
        <v>47</v>
      </c>
      <c r="H107" s="59" t="s">
        <v>148</v>
      </c>
      <c r="I107" s="58">
        <v>10</v>
      </c>
      <c r="J107" s="58">
        <v>10</v>
      </c>
      <c r="K107" s="58">
        <v>9</v>
      </c>
      <c r="L107" s="58">
        <v>1</v>
      </c>
    </row>
    <row r="108" spans="2:12" x14ac:dyDescent="0.25">
      <c r="B108" s="59" t="s">
        <v>116</v>
      </c>
      <c r="C108" s="58">
        <v>123</v>
      </c>
      <c r="D108" s="58">
        <v>117</v>
      </c>
      <c r="E108" s="58">
        <v>95</v>
      </c>
      <c r="F108" s="58">
        <v>22</v>
      </c>
      <c r="H108" s="59" t="s">
        <v>149</v>
      </c>
      <c r="I108" s="58">
        <v>6</v>
      </c>
      <c r="J108" s="58">
        <v>6</v>
      </c>
      <c r="K108" s="58">
        <v>5</v>
      </c>
      <c r="L108" s="58">
        <v>1</v>
      </c>
    </row>
    <row r="109" spans="2:12" x14ac:dyDescent="0.25">
      <c r="B109" s="59" t="s">
        <v>117</v>
      </c>
      <c r="C109" s="58">
        <v>204</v>
      </c>
      <c r="D109" s="58">
        <v>198</v>
      </c>
      <c r="E109" s="58">
        <v>171</v>
      </c>
      <c r="F109" s="58">
        <v>27</v>
      </c>
      <c r="H109" s="59" t="s">
        <v>118</v>
      </c>
      <c r="I109" s="58">
        <v>12</v>
      </c>
      <c r="J109" s="58">
        <v>12</v>
      </c>
      <c r="K109" s="58">
        <v>7</v>
      </c>
      <c r="L109" s="58">
        <v>5</v>
      </c>
    </row>
    <row r="110" spans="2:12" x14ac:dyDescent="0.25">
      <c r="B110" s="59" t="s">
        <v>148</v>
      </c>
      <c r="C110" s="58">
        <v>146</v>
      </c>
      <c r="D110" s="58">
        <v>135</v>
      </c>
      <c r="E110" s="58">
        <v>119</v>
      </c>
      <c r="F110" s="58">
        <v>16</v>
      </c>
      <c r="H110" s="59" t="s">
        <v>119</v>
      </c>
      <c r="I110" s="58">
        <v>52</v>
      </c>
      <c r="J110" s="58">
        <v>50</v>
      </c>
      <c r="K110" s="58">
        <v>35</v>
      </c>
      <c r="L110" s="58">
        <v>15</v>
      </c>
    </row>
    <row r="111" spans="2:12" x14ac:dyDescent="0.25">
      <c r="B111" s="59" t="s">
        <v>149</v>
      </c>
      <c r="C111" s="58">
        <v>41</v>
      </c>
      <c r="D111" s="58">
        <v>39</v>
      </c>
      <c r="E111" s="58">
        <v>35</v>
      </c>
      <c r="F111" s="58">
        <v>4</v>
      </c>
      <c r="H111" s="59" t="s">
        <v>120</v>
      </c>
      <c r="I111" s="58">
        <v>2</v>
      </c>
      <c r="J111" s="58">
        <v>2</v>
      </c>
      <c r="K111" s="58">
        <v>2</v>
      </c>
      <c r="L111" s="58">
        <v>0</v>
      </c>
    </row>
    <row r="112" spans="2:12" x14ac:dyDescent="0.25">
      <c r="B112" s="59" t="s">
        <v>118</v>
      </c>
      <c r="C112" s="58">
        <v>75</v>
      </c>
      <c r="D112" s="58">
        <v>74</v>
      </c>
      <c r="E112" s="58">
        <v>53</v>
      </c>
      <c r="F112" s="58">
        <v>21</v>
      </c>
      <c r="H112" s="59" t="s">
        <v>163</v>
      </c>
      <c r="I112" s="58">
        <v>46</v>
      </c>
      <c r="J112" s="58">
        <v>41</v>
      </c>
      <c r="K112" s="58">
        <v>40</v>
      </c>
      <c r="L112" s="58">
        <v>1</v>
      </c>
    </row>
    <row r="113" spans="2:12" x14ac:dyDescent="0.25">
      <c r="B113" s="59" t="s">
        <v>119</v>
      </c>
      <c r="C113" s="58">
        <v>386</v>
      </c>
      <c r="D113" s="58">
        <v>374</v>
      </c>
      <c r="E113" s="58">
        <v>321</v>
      </c>
      <c r="F113" s="58">
        <v>53</v>
      </c>
      <c r="H113" s="59" t="s">
        <v>165</v>
      </c>
      <c r="I113" s="58">
        <v>23</v>
      </c>
      <c r="J113" s="58">
        <v>23</v>
      </c>
      <c r="K113" s="58">
        <v>23</v>
      </c>
      <c r="L113" s="58">
        <v>0</v>
      </c>
    </row>
    <row r="114" spans="2:12" x14ac:dyDescent="0.25">
      <c r="B114" s="59" t="s">
        <v>120</v>
      </c>
      <c r="C114" s="58">
        <v>43</v>
      </c>
      <c r="D114" s="58">
        <v>38</v>
      </c>
      <c r="E114" s="58">
        <v>37</v>
      </c>
      <c r="F114" s="58">
        <v>1</v>
      </c>
      <c r="H114" s="59" t="s">
        <v>121</v>
      </c>
      <c r="I114" s="58">
        <v>1</v>
      </c>
      <c r="J114" s="58">
        <v>1</v>
      </c>
      <c r="K114" s="58">
        <v>1</v>
      </c>
      <c r="L114" s="58">
        <v>0</v>
      </c>
    </row>
    <row r="115" spans="2:12" x14ac:dyDescent="0.25">
      <c r="B115" s="59" t="s">
        <v>163</v>
      </c>
      <c r="C115" s="58">
        <v>401</v>
      </c>
      <c r="D115" s="58">
        <v>386</v>
      </c>
      <c r="E115" s="58">
        <v>342</v>
      </c>
      <c r="F115" s="58">
        <v>44</v>
      </c>
      <c r="H115" s="59" t="s">
        <v>122</v>
      </c>
      <c r="I115" s="58">
        <v>8</v>
      </c>
      <c r="J115" s="58">
        <v>7</v>
      </c>
      <c r="K115" s="58">
        <v>5</v>
      </c>
      <c r="L115" s="58">
        <v>2</v>
      </c>
    </row>
    <row r="116" spans="2:12" x14ac:dyDescent="0.25">
      <c r="B116" s="59" t="s">
        <v>165</v>
      </c>
      <c r="C116" s="58">
        <v>437</v>
      </c>
      <c r="D116" s="58">
        <v>435</v>
      </c>
      <c r="E116" s="58">
        <v>404</v>
      </c>
      <c r="F116" s="58">
        <v>31</v>
      </c>
      <c r="H116" s="59" t="s">
        <v>123</v>
      </c>
      <c r="I116" s="58">
        <v>2</v>
      </c>
      <c r="J116" s="58">
        <v>1</v>
      </c>
      <c r="K116" s="58">
        <v>1</v>
      </c>
      <c r="L116" s="58">
        <v>0</v>
      </c>
    </row>
    <row r="117" spans="2:12" x14ac:dyDescent="0.25">
      <c r="B117" s="59" t="s">
        <v>121</v>
      </c>
      <c r="C117" s="58">
        <v>33</v>
      </c>
      <c r="D117" s="58">
        <v>32</v>
      </c>
      <c r="E117" s="58">
        <v>24</v>
      </c>
      <c r="F117" s="58">
        <v>8</v>
      </c>
      <c r="H117" s="59" t="s">
        <v>124</v>
      </c>
      <c r="I117" s="58">
        <v>13</v>
      </c>
      <c r="J117" s="58">
        <v>12</v>
      </c>
      <c r="K117" s="58">
        <v>12</v>
      </c>
      <c r="L117" s="58">
        <v>0</v>
      </c>
    </row>
    <row r="118" spans="2:12" x14ac:dyDescent="0.25">
      <c r="B118" s="59" t="s">
        <v>122</v>
      </c>
      <c r="C118" s="58">
        <v>168</v>
      </c>
      <c r="D118" s="58">
        <v>167</v>
      </c>
      <c r="E118" s="58">
        <v>149</v>
      </c>
      <c r="F118" s="58">
        <v>18</v>
      </c>
      <c r="H118" s="59" t="s">
        <v>125</v>
      </c>
      <c r="I118" s="58">
        <v>40</v>
      </c>
      <c r="J118" s="58">
        <v>38</v>
      </c>
      <c r="K118" s="58">
        <v>30</v>
      </c>
      <c r="L118" s="58">
        <v>8</v>
      </c>
    </row>
    <row r="119" spans="2:12" x14ac:dyDescent="0.25">
      <c r="B119" s="59" t="s">
        <v>123</v>
      </c>
      <c r="C119" s="58">
        <v>89</v>
      </c>
      <c r="D119" s="58">
        <v>83</v>
      </c>
      <c r="E119" s="58">
        <v>75</v>
      </c>
      <c r="F119" s="58">
        <v>8</v>
      </c>
      <c r="H119" s="59" t="s">
        <v>126</v>
      </c>
      <c r="I119" s="58">
        <v>20</v>
      </c>
      <c r="J119" s="58">
        <v>20</v>
      </c>
      <c r="K119" s="58">
        <v>19</v>
      </c>
      <c r="L119" s="58">
        <v>1</v>
      </c>
    </row>
    <row r="120" spans="2:12" x14ac:dyDescent="0.25">
      <c r="B120" s="59" t="s">
        <v>124</v>
      </c>
      <c r="C120" s="58">
        <v>86</v>
      </c>
      <c r="D120" s="58">
        <v>82</v>
      </c>
      <c r="E120" s="58">
        <v>76</v>
      </c>
      <c r="F120" s="58">
        <v>6</v>
      </c>
      <c r="H120" s="59" t="s">
        <v>127</v>
      </c>
      <c r="I120" s="58">
        <v>30</v>
      </c>
      <c r="J120" s="58">
        <v>30</v>
      </c>
      <c r="K120" s="58">
        <v>21</v>
      </c>
      <c r="L120" s="58">
        <v>9</v>
      </c>
    </row>
    <row r="121" spans="2:12" x14ac:dyDescent="0.25">
      <c r="B121" s="59" t="s">
        <v>125</v>
      </c>
      <c r="C121" s="58">
        <v>135</v>
      </c>
      <c r="D121" s="58">
        <v>129</v>
      </c>
      <c r="E121" s="58">
        <v>94</v>
      </c>
      <c r="F121" s="58">
        <v>35</v>
      </c>
      <c r="H121" s="59" t="s">
        <v>128</v>
      </c>
      <c r="I121" s="58">
        <v>6</v>
      </c>
      <c r="J121" s="58">
        <v>6</v>
      </c>
      <c r="K121" s="58">
        <v>5</v>
      </c>
      <c r="L121" s="58">
        <v>1</v>
      </c>
    </row>
    <row r="122" spans="2:12" x14ac:dyDescent="0.25">
      <c r="B122" s="59" t="s">
        <v>126</v>
      </c>
      <c r="C122" s="58">
        <v>144</v>
      </c>
      <c r="D122" s="58">
        <v>139</v>
      </c>
      <c r="E122" s="58">
        <v>115</v>
      </c>
      <c r="F122" s="58">
        <v>24</v>
      </c>
      <c r="H122" s="59" t="s">
        <v>46</v>
      </c>
      <c r="I122" s="58">
        <v>81</v>
      </c>
      <c r="J122" s="58">
        <v>78</v>
      </c>
      <c r="K122" s="58">
        <v>64</v>
      </c>
      <c r="L122" s="58">
        <v>14</v>
      </c>
    </row>
    <row r="123" spans="2:12" x14ac:dyDescent="0.25">
      <c r="B123" s="59" t="s">
        <v>127</v>
      </c>
      <c r="C123" s="58">
        <v>178</v>
      </c>
      <c r="D123" s="58">
        <v>168</v>
      </c>
      <c r="E123" s="58">
        <v>133</v>
      </c>
      <c r="F123" s="58">
        <v>35</v>
      </c>
      <c r="H123" s="59" t="s">
        <v>47</v>
      </c>
      <c r="I123" s="58">
        <v>23</v>
      </c>
      <c r="J123" s="58">
        <v>23</v>
      </c>
      <c r="K123" s="58">
        <v>19</v>
      </c>
      <c r="L123" s="58">
        <v>4</v>
      </c>
    </row>
    <row r="124" spans="2:12" x14ac:dyDescent="0.25">
      <c r="B124" s="59" t="s">
        <v>128</v>
      </c>
      <c r="C124" s="58">
        <v>73</v>
      </c>
      <c r="D124" s="58">
        <v>71</v>
      </c>
      <c r="E124" s="58">
        <v>60</v>
      </c>
      <c r="F124" s="58">
        <v>11</v>
      </c>
      <c r="H124" s="59" t="s">
        <v>178</v>
      </c>
      <c r="I124" s="58">
        <v>47</v>
      </c>
      <c r="J124" s="58">
        <v>47</v>
      </c>
      <c r="K124" s="58">
        <v>41</v>
      </c>
      <c r="L124" s="58">
        <v>6</v>
      </c>
    </row>
    <row r="125" spans="2:12" x14ac:dyDescent="0.25">
      <c r="B125" s="59" t="s">
        <v>46</v>
      </c>
      <c r="C125" s="58">
        <v>535</v>
      </c>
      <c r="D125" s="58">
        <v>497</v>
      </c>
      <c r="E125" s="58">
        <v>418</v>
      </c>
      <c r="F125" s="58">
        <v>79</v>
      </c>
      <c r="H125" s="59" t="s">
        <v>129</v>
      </c>
      <c r="I125" s="58">
        <v>10</v>
      </c>
      <c r="J125" s="58">
        <v>10</v>
      </c>
      <c r="K125" s="58">
        <v>10</v>
      </c>
      <c r="L125" s="58">
        <v>0</v>
      </c>
    </row>
    <row r="126" spans="2:12" x14ac:dyDescent="0.25">
      <c r="B126" s="59" t="s">
        <v>47</v>
      </c>
      <c r="C126" s="58">
        <v>185</v>
      </c>
      <c r="D126" s="58">
        <v>182</v>
      </c>
      <c r="E126" s="58">
        <v>152</v>
      </c>
      <c r="F126" s="58">
        <v>30</v>
      </c>
      <c r="H126" s="59" t="s">
        <v>171</v>
      </c>
      <c r="I126" s="58">
        <v>7</v>
      </c>
      <c r="J126" s="58">
        <v>7</v>
      </c>
      <c r="K126" s="58">
        <v>6</v>
      </c>
      <c r="L126" s="58">
        <v>1</v>
      </c>
    </row>
    <row r="127" spans="2:12" x14ac:dyDescent="0.25">
      <c r="B127" s="59" t="s">
        <v>178</v>
      </c>
      <c r="C127" s="58">
        <v>396</v>
      </c>
      <c r="D127" s="58">
        <v>389</v>
      </c>
      <c r="E127" s="58">
        <v>358</v>
      </c>
      <c r="F127" s="58">
        <v>31</v>
      </c>
      <c r="H127" s="59" t="s">
        <v>48</v>
      </c>
      <c r="I127" s="58">
        <v>40</v>
      </c>
      <c r="J127" s="58">
        <v>40</v>
      </c>
      <c r="K127" s="58">
        <v>38</v>
      </c>
      <c r="L127" s="58">
        <v>2</v>
      </c>
    </row>
    <row r="128" spans="2:12" x14ac:dyDescent="0.25">
      <c r="B128" s="59" t="s">
        <v>129</v>
      </c>
      <c r="C128" s="58">
        <v>101</v>
      </c>
      <c r="D128" s="58">
        <v>90</v>
      </c>
      <c r="E128" s="58">
        <v>71</v>
      </c>
      <c r="F128" s="58">
        <v>19</v>
      </c>
      <c r="H128" s="59" t="s">
        <v>130</v>
      </c>
      <c r="I128" s="58">
        <v>5</v>
      </c>
      <c r="J128" s="58">
        <v>5</v>
      </c>
      <c r="K128" s="58">
        <v>4</v>
      </c>
      <c r="L128" s="58">
        <v>1</v>
      </c>
    </row>
    <row r="129" spans="2:12" x14ac:dyDescent="0.25">
      <c r="B129" s="59" t="s">
        <v>171</v>
      </c>
      <c r="C129" s="58">
        <v>185</v>
      </c>
      <c r="D129" s="58">
        <v>177</v>
      </c>
      <c r="E129" s="58">
        <v>169</v>
      </c>
      <c r="F129" s="58">
        <v>8</v>
      </c>
      <c r="H129" s="59" t="s">
        <v>151</v>
      </c>
      <c r="I129" s="58">
        <v>6</v>
      </c>
      <c r="J129" s="58">
        <v>6</v>
      </c>
      <c r="K129" s="58">
        <v>6</v>
      </c>
      <c r="L129" s="58">
        <v>0</v>
      </c>
    </row>
    <row r="130" spans="2:12" x14ac:dyDescent="0.25">
      <c r="B130" s="59" t="s">
        <v>150</v>
      </c>
      <c r="C130" s="58">
        <v>19</v>
      </c>
      <c r="D130" s="58">
        <v>12</v>
      </c>
      <c r="E130" s="58">
        <v>11</v>
      </c>
      <c r="F130" s="58">
        <v>1</v>
      </c>
      <c r="H130" s="59" t="s">
        <v>131</v>
      </c>
      <c r="I130" s="58">
        <v>29</v>
      </c>
      <c r="J130" s="58">
        <v>29</v>
      </c>
      <c r="K130" s="58">
        <v>21</v>
      </c>
      <c r="L130" s="58">
        <v>8</v>
      </c>
    </row>
    <row r="131" spans="2:12" x14ac:dyDescent="0.25">
      <c r="B131" s="59" t="s">
        <v>48</v>
      </c>
      <c r="C131" s="58">
        <v>176</v>
      </c>
      <c r="D131" s="58">
        <v>174</v>
      </c>
      <c r="E131" s="58">
        <v>147</v>
      </c>
      <c r="F131" s="58">
        <v>27</v>
      </c>
      <c r="H131" s="59" t="s">
        <v>132</v>
      </c>
      <c r="I131" s="58">
        <v>26</v>
      </c>
      <c r="J131" s="58">
        <v>26</v>
      </c>
      <c r="K131" s="58">
        <v>24</v>
      </c>
      <c r="L131" s="58">
        <v>2</v>
      </c>
    </row>
    <row r="132" spans="2:12" x14ac:dyDescent="0.25">
      <c r="B132" s="59" t="s">
        <v>130</v>
      </c>
      <c r="C132" s="58">
        <v>117</v>
      </c>
      <c r="D132" s="58">
        <v>112</v>
      </c>
      <c r="E132" s="58">
        <v>101</v>
      </c>
      <c r="F132" s="58">
        <v>11</v>
      </c>
      <c r="H132" s="59" t="s">
        <v>153</v>
      </c>
      <c r="I132" s="58">
        <v>3</v>
      </c>
      <c r="J132" s="58">
        <v>3</v>
      </c>
      <c r="K132" s="58">
        <v>2</v>
      </c>
      <c r="L132" s="58">
        <v>1</v>
      </c>
    </row>
    <row r="133" spans="2:12" x14ac:dyDescent="0.25">
      <c r="B133" s="59" t="s">
        <v>151</v>
      </c>
      <c r="C133" s="58">
        <v>55</v>
      </c>
      <c r="D133" s="58">
        <v>55</v>
      </c>
      <c r="E133" s="58">
        <v>52</v>
      </c>
      <c r="F133" s="58">
        <v>3</v>
      </c>
      <c r="H133" s="59" t="s">
        <v>133</v>
      </c>
      <c r="I133" s="58">
        <v>74</v>
      </c>
      <c r="J133" s="58">
        <v>62</v>
      </c>
      <c r="K133" s="58">
        <v>54</v>
      </c>
      <c r="L133" s="58">
        <v>8</v>
      </c>
    </row>
    <row r="134" spans="2:12" x14ac:dyDescent="0.25">
      <c r="B134" s="59" t="s">
        <v>131</v>
      </c>
      <c r="C134" s="58">
        <v>265</v>
      </c>
      <c r="D134" s="58">
        <v>254</v>
      </c>
      <c r="E134" s="58">
        <v>196</v>
      </c>
      <c r="F134" s="58">
        <v>58</v>
      </c>
      <c r="H134" s="59" t="s">
        <v>154</v>
      </c>
      <c r="I134" s="58">
        <v>6</v>
      </c>
      <c r="J134" s="58">
        <v>6</v>
      </c>
      <c r="K134" s="58">
        <v>4</v>
      </c>
      <c r="L134" s="58">
        <v>2</v>
      </c>
    </row>
    <row r="135" spans="2:12" x14ac:dyDescent="0.25">
      <c r="B135" s="59" t="s">
        <v>132</v>
      </c>
      <c r="C135" s="58">
        <v>246</v>
      </c>
      <c r="D135" s="58">
        <v>235</v>
      </c>
      <c r="E135" s="58">
        <v>212</v>
      </c>
      <c r="F135" s="58">
        <v>23</v>
      </c>
      <c r="H135" s="59" t="s">
        <v>134</v>
      </c>
      <c r="I135" s="58">
        <v>26</v>
      </c>
      <c r="J135" s="58">
        <v>26</v>
      </c>
      <c r="K135" s="58">
        <v>23</v>
      </c>
      <c r="L135" s="58">
        <v>3</v>
      </c>
    </row>
    <row r="136" spans="2:12" x14ac:dyDescent="0.25">
      <c r="B136" s="59" t="s">
        <v>153</v>
      </c>
      <c r="C136" s="58">
        <v>5</v>
      </c>
      <c r="D136" s="58">
        <v>4</v>
      </c>
      <c r="E136" s="58">
        <v>3</v>
      </c>
      <c r="F136" s="58">
        <v>1</v>
      </c>
      <c r="H136" s="60" t="s">
        <v>230</v>
      </c>
      <c r="I136" s="64">
        <v>3275</v>
      </c>
      <c r="J136" s="64">
        <v>3116</v>
      </c>
      <c r="K136" s="64">
        <v>2478</v>
      </c>
      <c r="L136" s="64">
        <v>638</v>
      </c>
    </row>
    <row r="137" spans="2:12" x14ac:dyDescent="0.25">
      <c r="B137" s="59" t="s">
        <v>133</v>
      </c>
      <c r="C137" s="58">
        <v>536</v>
      </c>
      <c r="D137" s="58">
        <v>448</v>
      </c>
      <c r="E137" s="58">
        <v>382</v>
      </c>
      <c r="F137" s="58">
        <v>66</v>
      </c>
    </row>
    <row r="138" spans="2:12" x14ac:dyDescent="0.25">
      <c r="B138" s="59" t="s">
        <v>154</v>
      </c>
      <c r="C138" s="58">
        <v>40</v>
      </c>
      <c r="D138" s="58">
        <v>39</v>
      </c>
      <c r="E138" s="58">
        <v>29</v>
      </c>
      <c r="F138" s="58">
        <v>10</v>
      </c>
    </row>
    <row r="139" spans="2:12" x14ac:dyDescent="0.25">
      <c r="B139" s="59" t="s">
        <v>134</v>
      </c>
      <c r="C139" s="58">
        <v>272</v>
      </c>
      <c r="D139" s="58">
        <v>262</v>
      </c>
      <c r="E139" s="58">
        <v>243</v>
      </c>
      <c r="F139" s="58">
        <v>19</v>
      </c>
    </row>
    <row r="140" spans="2:12" x14ac:dyDescent="0.25">
      <c r="B140" s="60" t="s">
        <v>230</v>
      </c>
      <c r="C140" s="64">
        <v>25027</v>
      </c>
      <c r="D140" s="64">
        <v>23565</v>
      </c>
      <c r="E140" s="64">
        <v>19566</v>
      </c>
      <c r="F140" s="64">
        <v>3999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22"/>
  <sheetViews>
    <sheetView topLeftCell="A1698" zoomScale="90" zoomScaleNormal="90" workbookViewId="0">
      <selection activeCell="D1271" sqref="D1271:D1722"/>
    </sheetView>
  </sheetViews>
  <sheetFormatPr defaultRowHeight="15" x14ac:dyDescent="0.25"/>
  <cols>
    <col min="2" max="2" width="39.42578125" customWidth="1"/>
    <col min="3" max="3" width="70" customWidth="1"/>
    <col min="10" max="10" width="28" customWidth="1"/>
    <col min="11" max="11" width="60.28515625" customWidth="1"/>
  </cols>
  <sheetData>
    <row r="1" spans="2:12" x14ac:dyDescent="0.25">
      <c r="K1" s="55">
        <v>371</v>
      </c>
      <c r="L1">
        <v>64</v>
      </c>
    </row>
    <row r="2" spans="2:12" ht="90" x14ac:dyDescent="0.25">
      <c r="B2" s="28" t="s">
        <v>247</v>
      </c>
      <c r="C2" s="29" t="s">
        <v>246</v>
      </c>
      <c r="D2" s="29" t="s">
        <v>197</v>
      </c>
      <c r="E2" s="29" t="s">
        <v>198</v>
      </c>
      <c r="F2" s="29" t="s">
        <v>199</v>
      </c>
      <c r="G2" s="29" t="s">
        <v>200</v>
      </c>
      <c r="H2" s="30" t="s">
        <v>201</v>
      </c>
      <c r="K2" t="s">
        <v>241</v>
      </c>
    </row>
    <row r="3" spans="2:12" ht="15" customHeight="1" x14ac:dyDescent="0.25">
      <c r="B3" s="24" t="s">
        <v>188</v>
      </c>
      <c r="C3" s="25" t="s">
        <v>7</v>
      </c>
      <c r="D3" s="26">
        <v>57</v>
      </c>
      <c r="E3" s="26">
        <v>57</v>
      </c>
      <c r="F3" s="26">
        <v>57</v>
      </c>
      <c r="G3" s="26">
        <v>0</v>
      </c>
      <c r="H3" s="27">
        <v>0</v>
      </c>
      <c r="K3" s="55" t="s">
        <v>242</v>
      </c>
      <c r="L3">
        <f>5157-520</f>
        <v>4637</v>
      </c>
    </row>
    <row r="4" spans="2:12" ht="15" customHeight="1" x14ac:dyDescent="0.25">
      <c r="B4" s="20" t="s">
        <v>188</v>
      </c>
      <c r="C4" s="21" t="s">
        <v>195</v>
      </c>
      <c r="D4" s="22">
        <v>6</v>
      </c>
      <c r="E4" s="22">
        <v>6</v>
      </c>
      <c r="F4" s="22">
        <v>6</v>
      </c>
      <c r="G4" s="22">
        <v>0</v>
      </c>
      <c r="H4" s="23">
        <v>0</v>
      </c>
      <c r="K4">
        <f>1064-520+3+2+1</f>
        <v>550</v>
      </c>
      <c r="L4" t="s">
        <v>244</v>
      </c>
    </row>
    <row r="5" spans="2:12" ht="15" customHeight="1" x14ac:dyDescent="0.25">
      <c r="B5" s="24" t="s">
        <v>188</v>
      </c>
      <c r="C5" s="25" t="s">
        <v>220</v>
      </c>
      <c r="D5" s="26">
        <v>12</v>
      </c>
      <c r="E5" s="26">
        <v>10</v>
      </c>
      <c r="F5" s="26">
        <v>9</v>
      </c>
      <c r="G5" s="26">
        <v>1</v>
      </c>
      <c r="H5" s="27">
        <v>0</v>
      </c>
      <c r="K5" t="s">
        <v>243</v>
      </c>
      <c r="L5">
        <f>1035-506</f>
        <v>529</v>
      </c>
    </row>
    <row r="6" spans="2:12" ht="15" customHeight="1" x14ac:dyDescent="0.25">
      <c r="B6" s="20" t="s">
        <v>188</v>
      </c>
      <c r="C6" s="21" t="s">
        <v>222</v>
      </c>
      <c r="D6" s="22">
        <v>29</v>
      </c>
      <c r="E6" s="22">
        <v>18</v>
      </c>
      <c r="F6" s="22">
        <v>15</v>
      </c>
      <c r="G6" s="22">
        <v>3</v>
      </c>
      <c r="H6" s="23">
        <v>0</v>
      </c>
      <c r="K6" s="54"/>
    </row>
    <row r="7" spans="2:12" ht="15" customHeight="1" x14ac:dyDescent="0.25">
      <c r="B7" s="24" t="s">
        <v>188</v>
      </c>
      <c r="C7" s="25" t="s">
        <v>221</v>
      </c>
      <c r="D7" s="26">
        <v>9</v>
      </c>
      <c r="E7" s="26">
        <v>9</v>
      </c>
      <c r="F7" s="26">
        <v>7</v>
      </c>
      <c r="G7" s="26">
        <v>2</v>
      </c>
      <c r="H7" s="27">
        <v>0</v>
      </c>
      <c r="K7" t="s">
        <v>245</v>
      </c>
    </row>
    <row r="8" spans="2:12" ht="15" customHeight="1" x14ac:dyDescent="0.25">
      <c r="B8" s="20" t="s">
        <v>188</v>
      </c>
      <c r="C8" s="21" t="s">
        <v>15</v>
      </c>
      <c r="D8" s="22">
        <v>25</v>
      </c>
      <c r="E8" s="22">
        <v>25</v>
      </c>
      <c r="F8" s="22">
        <v>20</v>
      </c>
      <c r="G8" s="22">
        <v>5</v>
      </c>
      <c r="H8" s="23">
        <v>0</v>
      </c>
      <c r="J8" s="54"/>
      <c r="K8" s="54">
        <f>4254-462</f>
        <v>3792</v>
      </c>
      <c r="L8" s="54">
        <f>965-462</f>
        <v>503</v>
      </c>
    </row>
    <row r="9" spans="2:12" ht="15" customHeight="1" x14ac:dyDescent="0.25">
      <c r="B9" s="24" t="s">
        <v>188</v>
      </c>
      <c r="C9" s="25" t="s">
        <v>12</v>
      </c>
      <c r="D9" s="26">
        <v>4</v>
      </c>
      <c r="E9" s="26">
        <v>3</v>
      </c>
      <c r="F9" s="26">
        <v>1</v>
      </c>
      <c r="G9" s="26">
        <v>2</v>
      </c>
      <c r="H9" s="27">
        <v>0</v>
      </c>
    </row>
    <row r="10" spans="2:12" ht="15" customHeight="1" x14ac:dyDescent="0.25">
      <c r="B10" s="24" t="s">
        <v>188</v>
      </c>
      <c r="C10" s="25" t="s">
        <v>17</v>
      </c>
      <c r="D10" s="26">
        <v>11</v>
      </c>
      <c r="E10" s="26">
        <v>11</v>
      </c>
      <c r="F10" s="26">
        <v>7</v>
      </c>
      <c r="G10" s="26">
        <v>4</v>
      </c>
      <c r="H10" s="27">
        <v>0</v>
      </c>
      <c r="K10">
        <f>3849-371</f>
        <v>3478</v>
      </c>
      <c r="L10">
        <f>822-371</f>
        <v>451</v>
      </c>
    </row>
    <row r="11" spans="2:12" ht="15" customHeight="1" x14ac:dyDescent="0.25">
      <c r="B11" s="24" t="s">
        <v>188</v>
      </c>
      <c r="C11" s="25" t="s">
        <v>13</v>
      </c>
      <c r="D11" s="26">
        <v>6</v>
      </c>
      <c r="E11" s="26">
        <v>5</v>
      </c>
      <c r="F11" s="26">
        <v>3</v>
      </c>
      <c r="G11" s="26">
        <v>2</v>
      </c>
      <c r="H11" s="27">
        <v>0</v>
      </c>
      <c r="K11" s="54"/>
    </row>
    <row r="12" spans="2:12" ht="15" customHeight="1" x14ac:dyDescent="0.25">
      <c r="B12" s="20" t="s">
        <v>188</v>
      </c>
      <c r="C12" s="21" t="s">
        <v>14</v>
      </c>
      <c r="D12" s="22">
        <v>1</v>
      </c>
      <c r="E12" s="22">
        <v>1</v>
      </c>
      <c r="F12" s="22">
        <v>1</v>
      </c>
      <c r="G12" s="22">
        <v>0</v>
      </c>
      <c r="H12" s="23">
        <v>0</v>
      </c>
    </row>
    <row r="13" spans="2:12" ht="15" customHeight="1" x14ac:dyDescent="0.25">
      <c r="B13" s="24" t="s">
        <v>179</v>
      </c>
      <c r="C13" s="21" t="s">
        <v>222</v>
      </c>
      <c r="D13" s="26">
        <v>11</v>
      </c>
      <c r="E13" s="26">
        <v>11</v>
      </c>
      <c r="F13" s="26">
        <v>0</v>
      </c>
      <c r="G13" s="26">
        <v>11</v>
      </c>
      <c r="H13" s="27">
        <v>0</v>
      </c>
    </row>
    <row r="14" spans="2:12" ht="15" customHeight="1" x14ac:dyDescent="0.25">
      <c r="B14" s="20" t="s">
        <v>179</v>
      </c>
      <c r="C14" s="21" t="s">
        <v>7</v>
      </c>
      <c r="D14" s="22">
        <v>53</v>
      </c>
      <c r="E14" s="22">
        <v>49</v>
      </c>
      <c r="F14" s="22">
        <v>29</v>
      </c>
      <c r="G14" s="22">
        <v>20</v>
      </c>
      <c r="H14" s="23">
        <v>0</v>
      </c>
    </row>
    <row r="15" spans="2:12" ht="15" customHeight="1" x14ac:dyDescent="0.25">
      <c r="B15" s="24" t="s">
        <v>179</v>
      </c>
      <c r="C15" s="25" t="s">
        <v>13</v>
      </c>
      <c r="D15" s="26">
        <v>47</v>
      </c>
      <c r="E15" s="26">
        <v>40</v>
      </c>
      <c r="F15" s="26">
        <v>13</v>
      </c>
      <c r="G15" s="26">
        <v>27</v>
      </c>
      <c r="H15" s="27">
        <v>0</v>
      </c>
    </row>
    <row r="16" spans="2:12" ht="15" customHeight="1" x14ac:dyDescent="0.25">
      <c r="B16" s="20" t="s">
        <v>179</v>
      </c>
      <c r="C16" s="21" t="s">
        <v>195</v>
      </c>
      <c r="D16" s="22">
        <v>93</v>
      </c>
      <c r="E16" s="22">
        <v>91</v>
      </c>
      <c r="F16" s="22">
        <v>90</v>
      </c>
      <c r="G16" s="22">
        <v>1</v>
      </c>
      <c r="H16" s="23">
        <v>0</v>
      </c>
    </row>
    <row r="17" spans="2:11" ht="15" customHeight="1" x14ac:dyDescent="0.25">
      <c r="B17" s="24" t="s">
        <v>179</v>
      </c>
      <c r="C17" s="25" t="s">
        <v>17</v>
      </c>
      <c r="D17" s="26">
        <v>15</v>
      </c>
      <c r="E17" s="26">
        <v>10</v>
      </c>
      <c r="F17" s="26">
        <v>10</v>
      </c>
      <c r="G17" s="26">
        <v>0</v>
      </c>
      <c r="H17" s="27">
        <v>0</v>
      </c>
    </row>
    <row r="18" spans="2:11" ht="15" customHeight="1" x14ac:dyDescent="0.25">
      <c r="B18" s="24" t="s">
        <v>179</v>
      </c>
      <c r="C18" s="25" t="s">
        <v>12</v>
      </c>
      <c r="D18" s="26">
        <v>33</v>
      </c>
      <c r="E18" s="26">
        <v>27</v>
      </c>
      <c r="F18" s="26">
        <v>21</v>
      </c>
      <c r="G18" s="26">
        <v>6</v>
      </c>
      <c r="H18" s="27">
        <v>0</v>
      </c>
    </row>
    <row r="19" spans="2:11" ht="15" customHeight="1" x14ac:dyDescent="0.25">
      <c r="B19" s="20" t="s">
        <v>179</v>
      </c>
      <c r="C19" s="25" t="s">
        <v>220</v>
      </c>
      <c r="D19" s="22">
        <v>67</v>
      </c>
      <c r="E19" s="22">
        <v>63</v>
      </c>
      <c r="F19" s="22">
        <v>39</v>
      </c>
      <c r="G19" s="22">
        <v>24</v>
      </c>
      <c r="H19" s="23">
        <v>0</v>
      </c>
      <c r="K19" s="54"/>
    </row>
    <row r="20" spans="2:11" ht="15" customHeight="1" x14ac:dyDescent="0.25">
      <c r="B20" s="20" t="s">
        <v>179</v>
      </c>
      <c r="C20" s="21" t="s">
        <v>15</v>
      </c>
      <c r="D20" s="22">
        <v>63</v>
      </c>
      <c r="E20" s="22">
        <v>62</v>
      </c>
      <c r="F20" s="22">
        <v>51</v>
      </c>
      <c r="G20" s="22">
        <v>11</v>
      </c>
      <c r="H20" s="23">
        <v>0</v>
      </c>
    </row>
    <row r="21" spans="2:11" ht="15" customHeight="1" x14ac:dyDescent="0.25">
      <c r="B21" s="24" t="s">
        <v>179</v>
      </c>
      <c r="C21" s="25" t="s">
        <v>221</v>
      </c>
      <c r="D21" s="26">
        <v>91</v>
      </c>
      <c r="E21" s="26">
        <v>84</v>
      </c>
      <c r="F21" s="26">
        <v>54</v>
      </c>
      <c r="G21" s="26">
        <v>30</v>
      </c>
      <c r="H21" s="27">
        <v>0</v>
      </c>
    </row>
    <row r="22" spans="2:11" ht="15" customHeight="1" x14ac:dyDescent="0.25">
      <c r="B22" s="24" t="s">
        <v>179</v>
      </c>
      <c r="C22" s="25" t="s">
        <v>14</v>
      </c>
      <c r="D22" s="26">
        <v>10</v>
      </c>
      <c r="E22" s="26">
        <v>8</v>
      </c>
      <c r="F22" s="26">
        <v>8</v>
      </c>
      <c r="G22" s="26">
        <v>0</v>
      </c>
      <c r="H22" s="27">
        <v>0</v>
      </c>
    </row>
    <row r="23" spans="2:11" ht="15" customHeight="1" x14ac:dyDescent="0.25">
      <c r="B23" s="20" t="s">
        <v>58</v>
      </c>
      <c r="C23" s="21" t="s">
        <v>2</v>
      </c>
      <c r="D23" s="22">
        <v>3</v>
      </c>
      <c r="E23" s="22">
        <v>3</v>
      </c>
      <c r="F23" s="22">
        <v>3</v>
      </c>
      <c r="G23" s="22">
        <v>0</v>
      </c>
      <c r="H23" s="23">
        <v>0</v>
      </c>
    </row>
    <row r="24" spans="2:11" ht="15" customHeight="1" x14ac:dyDescent="0.25">
      <c r="B24" s="24" t="s">
        <v>58</v>
      </c>
      <c r="C24" s="25" t="s">
        <v>221</v>
      </c>
      <c r="D24" s="26">
        <v>169</v>
      </c>
      <c r="E24" s="26">
        <v>166</v>
      </c>
      <c r="F24" s="26">
        <v>95</v>
      </c>
      <c r="G24" s="26">
        <v>71</v>
      </c>
      <c r="H24" s="27">
        <v>0</v>
      </c>
    </row>
    <row r="25" spans="2:11" ht="15" customHeight="1" x14ac:dyDescent="0.25">
      <c r="B25" s="20" t="s">
        <v>58</v>
      </c>
      <c r="C25" s="21" t="s">
        <v>195</v>
      </c>
      <c r="D25" s="22">
        <v>90</v>
      </c>
      <c r="E25" s="22">
        <v>89</v>
      </c>
      <c r="F25" s="22">
        <v>79</v>
      </c>
      <c r="G25" s="22">
        <v>10</v>
      </c>
      <c r="H25" s="23">
        <v>0</v>
      </c>
    </row>
    <row r="26" spans="2:11" ht="15" customHeight="1" x14ac:dyDescent="0.25">
      <c r="B26" s="24" t="s">
        <v>58</v>
      </c>
      <c r="C26" s="21" t="s">
        <v>222</v>
      </c>
      <c r="D26" s="26">
        <v>6</v>
      </c>
      <c r="E26" s="26">
        <v>6</v>
      </c>
      <c r="F26" s="26">
        <v>0</v>
      </c>
      <c r="G26" s="26">
        <v>6</v>
      </c>
      <c r="H26" s="27">
        <v>0</v>
      </c>
    </row>
    <row r="27" spans="2:11" ht="15" customHeight="1" x14ac:dyDescent="0.25">
      <c r="B27" s="24" t="s">
        <v>58</v>
      </c>
      <c r="C27" s="25" t="s">
        <v>13</v>
      </c>
      <c r="D27" s="26">
        <v>7</v>
      </c>
      <c r="E27" s="26">
        <v>7</v>
      </c>
      <c r="F27" s="26">
        <v>3</v>
      </c>
      <c r="G27" s="26">
        <v>4</v>
      </c>
      <c r="H27" s="27">
        <v>0</v>
      </c>
    </row>
    <row r="28" spans="2:11" ht="15" customHeight="1" x14ac:dyDescent="0.25">
      <c r="B28" s="20" t="s">
        <v>58</v>
      </c>
      <c r="C28" s="21" t="s">
        <v>15</v>
      </c>
      <c r="D28" s="22">
        <v>40</v>
      </c>
      <c r="E28" s="22">
        <v>40</v>
      </c>
      <c r="F28" s="22">
        <v>32</v>
      </c>
      <c r="G28" s="22">
        <v>8</v>
      </c>
      <c r="H28" s="23">
        <v>0</v>
      </c>
    </row>
    <row r="29" spans="2:11" ht="15" customHeight="1" x14ac:dyDescent="0.25">
      <c r="B29" s="20" t="s">
        <v>58</v>
      </c>
      <c r="C29" s="21" t="s">
        <v>17</v>
      </c>
      <c r="D29" s="22">
        <v>16</v>
      </c>
      <c r="E29" s="22">
        <v>11</v>
      </c>
      <c r="F29" s="22">
        <v>10</v>
      </c>
      <c r="G29" s="22">
        <v>1</v>
      </c>
      <c r="H29" s="23">
        <v>0</v>
      </c>
    </row>
    <row r="30" spans="2:11" ht="15" customHeight="1" x14ac:dyDescent="0.25">
      <c r="B30" s="24" t="s">
        <v>58</v>
      </c>
      <c r="C30" s="25" t="s">
        <v>14</v>
      </c>
      <c r="D30" s="26">
        <v>6</v>
      </c>
      <c r="E30" s="26">
        <v>6</v>
      </c>
      <c r="F30" s="26">
        <v>6</v>
      </c>
      <c r="G30" s="26">
        <v>0</v>
      </c>
      <c r="H30" s="27">
        <v>0</v>
      </c>
    </row>
    <row r="31" spans="2:11" ht="15" customHeight="1" x14ac:dyDescent="0.25">
      <c r="B31" s="20" t="s">
        <v>58</v>
      </c>
      <c r="C31" s="21" t="s">
        <v>12</v>
      </c>
      <c r="D31" s="22">
        <v>11</v>
      </c>
      <c r="E31" s="22">
        <v>8</v>
      </c>
      <c r="F31" s="22">
        <v>5</v>
      </c>
      <c r="G31" s="22">
        <v>3</v>
      </c>
      <c r="H31" s="23">
        <v>0</v>
      </c>
    </row>
    <row r="32" spans="2:11" ht="15" customHeight="1" x14ac:dyDescent="0.25">
      <c r="B32" s="24" t="s">
        <v>58</v>
      </c>
      <c r="C32" s="25" t="s">
        <v>7</v>
      </c>
      <c r="D32" s="26">
        <v>45</v>
      </c>
      <c r="E32" s="26">
        <v>44</v>
      </c>
      <c r="F32" s="26">
        <v>28</v>
      </c>
      <c r="G32" s="26">
        <v>16</v>
      </c>
      <c r="H32" s="27">
        <v>0</v>
      </c>
    </row>
    <row r="33" spans="2:11" ht="15" customHeight="1" x14ac:dyDescent="0.25">
      <c r="B33" s="24" t="s">
        <v>58</v>
      </c>
      <c r="C33" s="25" t="s">
        <v>220</v>
      </c>
      <c r="D33" s="26">
        <v>39</v>
      </c>
      <c r="E33" s="26">
        <v>39</v>
      </c>
      <c r="F33" s="26">
        <v>17</v>
      </c>
      <c r="G33" s="26">
        <v>22</v>
      </c>
      <c r="H33" s="27">
        <v>0</v>
      </c>
    </row>
    <row r="34" spans="2:11" ht="15" customHeight="1" x14ac:dyDescent="0.25">
      <c r="B34" s="20" t="s">
        <v>59</v>
      </c>
      <c r="C34" s="25" t="s">
        <v>221</v>
      </c>
      <c r="D34" s="22">
        <v>22</v>
      </c>
      <c r="E34" s="22">
        <v>22</v>
      </c>
      <c r="F34" s="22">
        <v>13</v>
      </c>
      <c r="G34" s="22">
        <v>9</v>
      </c>
      <c r="H34" s="23">
        <v>0</v>
      </c>
    </row>
    <row r="35" spans="2:11" ht="15" customHeight="1" x14ac:dyDescent="0.25">
      <c r="B35" s="24" t="s">
        <v>59</v>
      </c>
      <c r="C35" s="25" t="s">
        <v>195</v>
      </c>
      <c r="D35" s="26">
        <v>11</v>
      </c>
      <c r="E35" s="26">
        <v>11</v>
      </c>
      <c r="F35" s="26">
        <v>11</v>
      </c>
      <c r="G35" s="26">
        <v>0</v>
      </c>
      <c r="H35" s="27">
        <v>0</v>
      </c>
    </row>
    <row r="36" spans="2:11" ht="15" customHeight="1" x14ac:dyDescent="0.25">
      <c r="B36" s="20" t="s">
        <v>59</v>
      </c>
      <c r="C36" s="21" t="s">
        <v>7</v>
      </c>
      <c r="D36" s="22">
        <v>33</v>
      </c>
      <c r="E36" s="22">
        <v>31</v>
      </c>
      <c r="F36" s="22">
        <v>17</v>
      </c>
      <c r="G36" s="22">
        <v>14</v>
      </c>
      <c r="H36" s="23">
        <v>0</v>
      </c>
    </row>
    <row r="37" spans="2:11" ht="15" customHeight="1" x14ac:dyDescent="0.25">
      <c r="B37" s="20" t="s">
        <v>59</v>
      </c>
      <c r="C37" s="25" t="s">
        <v>220</v>
      </c>
      <c r="D37" s="22">
        <v>38</v>
      </c>
      <c r="E37" s="22">
        <v>38</v>
      </c>
      <c r="F37" s="22">
        <v>27</v>
      </c>
      <c r="G37" s="22">
        <v>11</v>
      </c>
      <c r="H37" s="23">
        <v>0</v>
      </c>
    </row>
    <row r="38" spans="2:11" ht="15" customHeight="1" x14ac:dyDescent="0.25">
      <c r="B38" s="24" t="s">
        <v>59</v>
      </c>
      <c r="C38" s="25" t="s">
        <v>15</v>
      </c>
      <c r="D38" s="26">
        <v>39</v>
      </c>
      <c r="E38" s="26">
        <v>39</v>
      </c>
      <c r="F38" s="26">
        <v>30</v>
      </c>
      <c r="G38" s="26">
        <v>9</v>
      </c>
      <c r="H38" s="27">
        <v>0</v>
      </c>
    </row>
    <row r="39" spans="2:11" ht="15" customHeight="1" x14ac:dyDescent="0.25">
      <c r="B39" s="20" t="s">
        <v>59</v>
      </c>
      <c r="C39" s="21" t="s">
        <v>14</v>
      </c>
      <c r="D39" s="22">
        <v>10</v>
      </c>
      <c r="E39" s="22">
        <v>10</v>
      </c>
      <c r="F39" s="22">
        <v>8</v>
      </c>
      <c r="G39" s="22">
        <v>2</v>
      </c>
      <c r="H39" s="23">
        <v>0</v>
      </c>
    </row>
    <row r="40" spans="2:11" ht="15" customHeight="1" x14ac:dyDescent="0.25">
      <c r="B40" s="24" t="s">
        <v>59</v>
      </c>
      <c r="C40" s="21" t="s">
        <v>222</v>
      </c>
      <c r="D40" s="26">
        <v>56</v>
      </c>
      <c r="E40" s="26">
        <v>55</v>
      </c>
      <c r="F40" s="26">
        <v>42</v>
      </c>
      <c r="G40" s="26">
        <v>13</v>
      </c>
      <c r="H40" s="27">
        <v>0</v>
      </c>
    </row>
    <row r="41" spans="2:11" ht="15" customHeight="1" x14ac:dyDescent="0.25">
      <c r="B41" s="20" t="s">
        <v>59</v>
      </c>
      <c r="C41" s="21" t="s">
        <v>17</v>
      </c>
      <c r="D41" s="22">
        <v>5</v>
      </c>
      <c r="E41" s="22">
        <v>5</v>
      </c>
      <c r="F41" s="22">
        <v>5</v>
      </c>
      <c r="G41" s="22">
        <v>0</v>
      </c>
      <c r="H41" s="23">
        <v>0</v>
      </c>
    </row>
    <row r="42" spans="2:11" ht="15" customHeight="1" x14ac:dyDescent="0.25">
      <c r="B42" s="24" t="s">
        <v>59</v>
      </c>
      <c r="C42" s="25" t="s">
        <v>13</v>
      </c>
      <c r="D42" s="26">
        <v>32</v>
      </c>
      <c r="E42" s="26">
        <v>28</v>
      </c>
      <c r="F42" s="26">
        <v>12</v>
      </c>
      <c r="G42" s="26">
        <v>16</v>
      </c>
      <c r="H42" s="27">
        <v>0</v>
      </c>
    </row>
    <row r="43" spans="2:11" ht="15" customHeight="1" x14ac:dyDescent="0.25">
      <c r="B43" s="24" t="s">
        <v>59</v>
      </c>
      <c r="C43" s="25" t="s">
        <v>12</v>
      </c>
      <c r="D43" s="26">
        <v>15</v>
      </c>
      <c r="E43" s="26">
        <v>14</v>
      </c>
      <c r="F43" s="26">
        <v>8</v>
      </c>
      <c r="G43" s="26">
        <v>6</v>
      </c>
      <c r="H43" s="27">
        <v>0</v>
      </c>
      <c r="K43" s="55"/>
    </row>
    <row r="44" spans="2:11" ht="15" customHeight="1" x14ac:dyDescent="0.25">
      <c r="B44" s="20" t="s">
        <v>183</v>
      </c>
      <c r="C44" s="21" t="s">
        <v>222</v>
      </c>
      <c r="D44" s="22">
        <v>10</v>
      </c>
      <c r="E44" s="22">
        <v>10</v>
      </c>
      <c r="F44" s="22">
        <v>0</v>
      </c>
      <c r="G44" s="22">
        <v>10</v>
      </c>
      <c r="H44" s="23">
        <v>0</v>
      </c>
    </row>
    <row r="45" spans="2:11" ht="15" customHeight="1" x14ac:dyDescent="0.25">
      <c r="B45" s="24" t="s">
        <v>183</v>
      </c>
      <c r="C45" s="25" t="s">
        <v>7</v>
      </c>
      <c r="D45" s="26">
        <v>63</v>
      </c>
      <c r="E45" s="26">
        <v>59</v>
      </c>
      <c r="F45" s="26">
        <v>37</v>
      </c>
      <c r="G45" s="26">
        <v>22</v>
      </c>
      <c r="H45" s="27">
        <v>0</v>
      </c>
    </row>
    <row r="46" spans="2:11" ht="15" customHeight="1" x14ac:dyDescent="0.25">
      <c r="B46" s="24" t="s">
        <v>183</v>
      </c>
      <c r="C46" s="25" t="s">
        <v>221</v>
      </c>
      <c r="D46" s="26">
        <v>78</v>
      </c>
      <c r="E46" s="26">
        <v>74</v>
      </c>
      <c r="F46" s="26">
        <v>53</v>
      </c>
      <c r="G46" s="26">
        <v>21</v>
      </c>
      <c r="H46" s="27">
        <v>0</v>
      </c>
    </row>
    <row r="47" spans="2:11" ht="15" customHeight="1" x14ac:dyDescent="0.25">
      <c r="B47" s="20" t="s">
        <v>183</v>
      </c>
      <c r="C47" s="25" t="s">
        <v>220</v>
      </c>
      <c r="D47" s="22">
        <v>52</v>
      </c>
      <c r="E47" s="22">
        <v>50</v>
      </c>
      <c r="F47" s="22">
        <v>31</v>
      </c>
      <c r="G47" s="22">
        <v>19</v>
      </c>
      <c r="H47" s="23">
        <v>0</v>
      </c>
    </row>
    <row r="48" spans="2:11" ht="15" customHeight="1" x14ac:dyDescent="0.25">
      <c r="B48" s="24" t="s">
        <v>183</v>
      </c>
      <c r="C48" s="25" t="s">
        <v>14</v>
      </c>
      <c r="D48" s="26">
        <v>9</v>
      </c>
      <c r="E48" s="26">
        <v>9</v>
      </c>
      <c r="F48" s="26">
        <v>9</v>
      </c>
      <c r="G48" s="26">
        <v>0</v>
      </c>
      <c r="H48" s="27">
        <v>0</v>
      </c>
    </row>
    <row r="49" spans="2:8" ht="15" customHeight="1" x14ac:dyDescent="0.25">
      <c r="B49" s="24" t="s">
        <v>183</v>
      </c>
      <c r="C49" s="25" t="s">
        <v>195</v>
      </c>
      <c r="D49" s="26">
        <v>99</v>
      </c>
      <c r="E49" s="26">
        <v>98</v>
      </c>
      <c r="F49" s="26">
        <v>97</v>
      </c>
      <c r="G49" s="26">
        <v>1</v>
      </c>
      <c r="H49" s="27">
        <v>0</v>
      </c>
    </row>
    <row r="50" spans="2:8" ht="15" customHeight="1" x14ac:dyDescent="0.25">
      <c r="B50" s="20" t="s">
        <v>183</v>
      </c>
      <c r="C50" s="21" t="s">
        <v>13</v>
      </c>
      <c r="D50" s="22">
        <v>27</v>
      </c>
      <c r="E50" s="22">
        <v>26</v>
      </c>
      <c r="F50" s="22">
        <v>17</v>
      </c>
      <c r="G50" s="22">
        <v>9</v>
      </c>
      <c r="H50" s="23">
        <v>0</v>
      </c>
    </row>
    <row r="51" spans="2:8" ht="15" customHeight="1" x14ac:dyDescent="0.25">
      <c r="B51" s="24" t="s">
        <v>183</v>
      </c>
      <c r="C51" s="25" t="s">
        <v>12</v>
      </c>
      <c r="D51" s="26">
        <v>44</v>
      </c>
      <c r="E51" s="26">
        <v>23</v>
      </c>
      <c r="F51" s="26">
        <v>17</v>
      </c>
      <c r="G51" s="26">
        <v>6</v>
      </c>
      <c r="H51" s="27">
        <v>17</v>
      </c>
    </row>
    <row r="52" spans="2:8" ht="15" customHeight="1" x14ac:dyDescent="0.25">
      <c r="B52" s="24" t="s">
        <v>183</v>
      </c>
      <c r="C52" s="25" t="s">
        <v>15</v>
      </c>
      <c r="D52" s="26">
        <v>60</v>
      </c>
      <c r="E52" s="26">
        <v>60</v>
      </c>
      <c r="F52" s="26">
        <v>52</v>
      </c>
      <c r="G52" s="26">
        <v>8</v>
      </c>
      <c r="H52" s="27">
        <v>0</v>
      </c>
    </row>
    <row r="53" spans="2:8" ht="15" customHeight="1" x14ac:dyDescent="0.25">
      <c r="B53" s="24" t="s">
        <v>181</v>
      </c>
      <c r="C53" s="21" t="s">
        <v>222</v>
      </c>
      <c r="D53" s="26">
        <v>10</v>
      </c>
      <c r="E53" s="26">
        <v>10</v>
      </c>
      <c r="F53" s="26">
        <v>0</v>
      </c>
      <c r="G53" s="26">
        <v>10</v>
      </c>
      <c r="H53" s="27">
        <v>0</v>
      </c>
    </row>
    <row r="54" spans="2:8" ht="15" customHeight="1" x14ac:dyDescent="0.25">
      <c r="B54" s="20" t="s">
        <v>181</v>
      </c>
      <c r="C54" s="21" t="s">
        <v>12</v>
      </c>
      <c r="D54" s="22">
        <v>35</v>
      </c>
      <c r="E54" s="22">
        <v>23</v>
      </c>
      <c r="F54" s="22">
        <v>22</v>
      </c>
      <c r="G54" s="22">
        <v>1</v>
      </c>
      <c r="H54" s="23">
        <v>0</v>
      </c>
    </row>
    <row r="55" spans="2:8" ht="15" customHeight="1" x14ac:dyDescent="0.25">
      <c r="B55" s="24" t="s">
        <v>181</v>
      </c>
      <c r="C55" s="25" t="s">
        <v>7</v>
      </c>
      <c r="D55" s="26">
        <v>88</v>
      </c>
      <c r="E55" s="26">
        <v>84</v>
      </c>
      <c r="F55" s="26">
        <v>50</v>
      </c>
      <c r="G55" s="26">
        <v>34</v>
      </c>
      <c r="H55" s="27">
        <v>0</v>
      </c>
    </row>
    <row r="56" spans="2:8" ht="15" customHeight="1" x14ac:dyDescent="0.25">
      <c r="B56" s="20" t="s">
        <v>181</v>
      </c>
      <c r="C56" s="25" t="s">
        <v>220</v>
      </c>
      <c r="D56" s="22">
        <v>59</v>
      </c>
      <c r="E56" s="22">
        <v>57</v>
      </c>
      <c r="F56" s="22">
        <v>27</v>
      </c>
      <c r="G56" s="22">
        <v>30</v>
      </c>
      <c r="H56" s="23">
        <v>0</v>
      </c>
    </row>
    <row r="57" spans="2:8" ht="15" customHeight="1" x14ac:dyDescent="0.25">
      <c r="B57" s="24" t="s">
        <v>181</v>
      </c>
      <c r="C57" s="25" t="s">
        <v>221</v>
      </c>
      <c r="D57" s="26">
        <v>80</v>
      </c>
      <c r="E57" s="26">
        <v>78</v>
      </c>
      <c r="F57" s="26">
        <v>51</v>
      </c>
      <c r="G57" s="26">
        <v>27</v>
      </c>
      <c r="H57" s="27">
        <v>0</v>
      </c>
    </row>
    <row r="58" spans="2:8" ht="15" customHeight="1" x14ac:dyDescent="0.25">
      <c r="B58" s="24" t="s">
        <v>181</v>
      </c>
      <c r="C58" s="25" t="s">
        <v>14</v>
      </c>
      <c r="D58" s="26">
        <v>20</v>
      </c>
      <c r="E58" s="26">
        <v>20</v>
      </c>
      <c r="F58" s="26">
        <v>12</v>
      </c>
      <c r="G58" s="26">
        <v>8</v>
      </c>
      <c r="H58" s="27">
        <v>0</v>
      </c>
    </row>
    <row r="59" spans="2:8" ht="15" customHeight="1" x14ac:dyDescent="0.25">
      <c r="B59" s="20" t="s">
        <v>181</v>
      </c>
      <c r="C59" s="21" t="s">
        <v>15</v>
      </c>
      <c r="D59" s="22">
        <v>56</v>
      </c>
      <c r="E59" s="22">
        <v>56</v>
      </c>
      <c r="F59" s="22">
        <v>36</v>
      </c>
      <c r="G59" s="22">
        <v>20</v>
      </c>
      <c r="H59" s="23">
        <v>0</v>
      </c>
    </row>
    <row r="60" spans="2:8" ht="15" customHeight="1" x14ac:dyDescent="0.25">
      <c r="B60" s="20" t="s">
        <v>181</v>
      </c>
      <c r="C60" s="21" t="s">
        <v>17</v>
      </c>
      <c r="D60" s="22">
        <v>19</v>
      </c>
      <c r="E60" s="22">
        <v>19</v>
      </c>
      <c r="F60" s="22">
        <v>18</v>
      </c>
      <c r="G60" s="22">
        <v>1</v>
      </c>
      <c r="H60" s="23">
        <v>0</v>
      </c>
    </row>
    <row r="61" spans="2:8" ht="15" customHeight="1" x14ac:dyDescent="0.25">
      <c r="B61" s="24" t="s">
        <v>181</v>
      </c>
      <c r="C61" s="25" t="s">
        <v>195</v>
      </c>
      <c r="D61" s="26">
        <v>97</v>
      </c>
      <c r="E61" s="26">
        <v>95</v>
      </c>
      <c r="F61" s="26">
        <v>95</v>
      </c>
      <c r="G61" s="26">
        <v>0</v>
      </c>
      <c r="H61" s="27">
        <v>0</v>
      </c>
    </row>
    <row r="62" spans="2:8" ht="15" customHeight="1" x14ac:dyDescent="0.25">
      <c r="B62" s="24" t="s">
        <v>181</v>
      </c>
      <c r="C62" s="25" t="s">
        <v>13</v>
      </c>
      <c r="D62" s="26">
        <v>42</v>
      </c>
      <c r="E62" s="26">
        <v>41</v>
      </c>
      <c r="F62" s="26">
        <v>18</v>
      </c>
      <c r="G62" s="26">
        <v>23</v>
      </c>
      <c r="H62" s="27">
        <v>0</v>
      </c>
    </row>
    <row r="63" spans="2:8" ht="15" customHeight="1" x14ac:dyDescent="0.25">
      <c r="B63" s="20" t="s">
        <v>185</v>
      </c>
      <c r="C63" s="21" t="s">
        <v>222</v>
      </c>
      <c r="D63" s="22">
        <v>95</v>
      </c>
      <c r="E63" s="22">
        <v>91</v>
      </c>
      <c r="F63" s="22">
        <v>73</v>
      </c>
      <c r="G63" s="22">
        <v>18</v>
      </c>
      <c r="H63" s="23">
        <v>0</v>
      </c>
    </row>
    <row r="64" spans="2:8" ht="15" customHeight="1" x14ac:dyDescent="0.25">
      <c r="B64" s="24" t="s">
        <v>185</v>
      </c>
      <c r="C64" s="25" t="s">
        <v>220</v>
      </c>
      <c r="D64" s="26">
        <v>90</v>
      </c>
      <c r="E64" s="26">
        <v>88</v>
      </c>
      <c r="F64" s="26">
        <v>69</v>
      </c>
      <c r="G64" s="26">
        <v>19</v>
      </c>
      <c r="H64" s="27">
        <v>1</v>
      </c>
    </row>
    <row r="65" spans="2:11" ht="15" customHeight="1" x14ac:dyDescent="0.25">
      <c r="B65" s="20" t="s">
        <v>185</v>
      </c>
      <c r="C65" s="21" t="s">
        <v>13</v>
      </c>
      <c r="D65" s="22">
        <v>16</v>
      </c>
      <c r="E65" s="22">
        <v>13</v>
      </c>
      <c r="F65" s="22">
        <v>10</v>
      </c>
      <c r="G65" s="22">
        <v>3</v>
      </c>
      <c r="H65" s="23">
        <v>0</v>
      </c>
    </row>
    <row r="66" spans="2:11" ht="15" customHeight="1" x14ac:dyDescent="0.25">
      <c r="B66" s="24" t="s">
        <v>185</v>
      </c>
      <c r="C66" s="25" t="s">
        <v>14</v>
      </c>
      <c r="D66" s="26">
        <v>3</v>
      </c>
      <c r="E66" s="26">
        <v>3</v>
      </c>
      <c r="F66" s="26">
        <v>3</v>
      </c>
      <c r="G66" s="26">
        <v>0</v>
      </c>
      <c r="H66" s="27">
        <v>0</v>
      </c>
    </row>
    <row r="67" spans="2:11" ht="15" customHeight="1" x14ac:dyDescent="0.25">
      <c r="B67" s="24" t="s">
        <v>185</v>
      </c>
      <c r="C67" s="25" t="s">
        <v>221</v>
      </c>
      <c r="D67" s="26">
        <v>26</v>
      </c>
      <c r="E67" s="26">
        <v>24</v>
      </c>
      <c r="F67" s="26">
        <v>16</v>
      </c>
      <c r="G67" s="26">
        <v>8</v>
      </c>
      <c r="H67" s="27">
        <v>0</v>
      </c>
      <c r="K67" s="55"/>
    </row>
    <row r="68" spans="2:11" ht="15" customHeight="1" x14ac:dyDescent="0.25">
      <c r="B68" s="24" t="s">
        <v>185</v>
      </c>
      <c r="C68" s="25" t="s">
        <v>195</v>
      </c>
      <c r="D68" s="26">
        <v>42</v>
      </c>
      <c r="E68" s="26">
        <v>40</v>
      </c>
      <c r="F68" s="26">
        <v>40</v>
      </c>
      <c r="G68" s="26">
        <v>0</v>
      </c>
      <c r="H68" s="27">
        <v>0</v>
      </c>
    </row>
    <row r="69" spans="2:11" ht="15" customHeight="1" x14ac:dyDescent="0.25">
      <c r="B69" s="20" t="s">
        <v>185</v>
      </c>
      <c r="C69" s="21" t="s">
        <v>15</v>
      </c>
      <c r="D69" s="22">
        <v>58</v>
      </c>
      <c r="E69" s="22">
        <v>57</v>
      </c>
      <c r="F69" s="22">
        <v>51</v>
      </c>
      <c r="G69" s="22">
        <v>6</v>
      </c>
      <c r="H69" s="23">
        <v>0</v>
      </c>
    </row>
    <row r="70" spans="2:11" ht="15" customHeight="1" x14ac:dyDescent="0.25">
      <c r="B70" s="24" t="s">
        <v>185</v>
      </c>
      <c r="C70" s="25" t="s">
        <v>7</v>
      </c>
      <c r="D70" s="26">
        <v>28</v>
      </c>
      <c r="E70" s="26">
        <v>26</v>
      </c>
      <c r="F70" s="26">
        <v>22</v>
      </c>
      <c r="G70" s="26">
        <v>4</v>
      </c>
      <c r="H70" s="27">
        <v>0</v>
      </c>
    </row>
    <row r="71" spans="2:11" ht="15" customHeight="1" x14ac:dyDescent="0.25">
      <c r="B71" s="24" t="s">
        <v>187</v>
      </c>
      <c r="C71" s="25" t="s">
        <v>2</v>
      </c>
      <c r="D71" s="26">
        <v>2</v>
      </c>
      <c r="E71" s="26">
        <v>2</v>
      </c>
      <c r="F71" s="26">
        <v>1</v>
      </c>
      <c r="G71" s="26">
        <v>1</v>
      </c>
      <c r="H71" s="27">
        <v>0</v>
      </c>
    </row>
    <row r="72" spans="2:11" ht="15" customHeight="1" x14ac:dyDescent="0.25">
      <c r="B72" s="24" t="s">
        <v>187</v>
      </c>
      <c r="C72" s="25" t="s">
        <v>221</v>
      </c>
      <c r="D72" s="26">
        <v>64</v>
      </c>
      <c r="E72" s="26">
        <v>61</v>
      </c>
      <c r="F72" s="26">
        <v>36</v>
      </c>
      <c r="G72" s="26">
        <v>25</v>
      </c>
      <c r="H72" s="27">
        <v>0</v>
      </c>
    </row>
    <row r="73" spans="2:11" ht="15" customHeight="1" x14ac:dyDescent="0.25">
      <c r="B73" s="24" t="s">
        <v>187</v>
      </c>
      <c r="C73" s="25" t="s">
        <v>195</v>
      </c>
      <c r="D73" s="26">
        <v>62</v>
      </c>
      <c r="E73" s="26">
        <v>59</v>
      </c>
      <c r="F73" s="26">
        <v>58</v>
      </c>
      <c r="G73" s="26">
        <v>1</v>
      </c>
      <c r="H73" s="27">
        <v>0</v>
      </c>
    </row>
    <row r="74" spans="2:11" ht="15" customHeight="1" x14ac:dyDescent="0.25">
      <c r="B74" s="20" t="s">
        <v>187</v>
      </c>
      <c r="C74" s="21" t="s">
        <v>13</v>
      </c>
      <c r="D74" s="22">
        <v>13</v>
      </c>
      <c r="E74" s="22">
        <v>12</v>
      </c>
      <c r="F74" s="22">
        <v>9</v>
      </c>
      <c r="G74" s="22">
        <v>3</v>
      </c>
      <c r="H74" s="23">
        <v>0</v>
      </c>
    </row>
    <row r="75" spans="2:11" ht="15" customHeight="1" x14ac:dyDescent="0.25">
      <c r="B75" s="24" t="s">
        <v>187</v>
      </c>
      <c r="C75" s="25" t="s">
        <v>14</v>
      </c>
      <c r="D75" s="26">
        <v>7</v>
      </c>
      <c r="E75" s="26">
        <v>5</v>
      </c>
      <c r="F75" s="26">
        <v>4</v>
      </c>
      <c r="G75" s="26">
        <v>1</v>
      </c>
      <c r="H75" s="27">
        <v>0</v>
      </c>
    </row>
    <row r="76" spans="2:11" ht="15" customHeight="1" x14ac:dyDescent="0.25">
      <c r="B76" s="20" t="s">
        <v>187</v>
      </c>
      <c r="C76" s="21" t="s">
        <v>17</v>
      </c>
      <c r="D76" s="22">
        <v>15</v>
      </c>
      <c r="E76" s="22">
        <v>15</v>
      </c>
      <c r="F76" s="22">
        <v>14</v>
      </c>
      <c r="G76" s="22">
        <v>1</v>
      </c>
      <c r="H76" s="23">
        <v>0</v>
      </c>
    </row>
    <row r="77" spans="2:11" ht="15" customHeight="1" x14ac:dyDescent="0.25">
      <c r="B77" s="24" t="s">
        <v>187</v>
      </c>
      <c r="C77" s="25" t="s">
        <v>15</v>
      </c>
      <c r="D77" s="26">
        <v>52</v>
      </c>
      <c r="E77" s="26">
        <v>50</v>
      </c>
      <c r="F77" s="26">
        <v>37</v>
      </c>
      <c r="G77" s="26">
        <v>13</v>
      </c>
      <c r="H77" s="27">
        <v>0</v>
      </c>
    </row>
    <row r="78" spans="2:11" ht="15" customHeight="1" x14ac:dyDescent="0.25">
      <c r="B78" s="20" t="s">
        <v>187</v>
      </c>
      <c r="C78" s="21" t="s">
        <v>7</v>
      </c>
      <c r="D78" s="22">
        <v>35</v>
      </c>
      <c r="E78" s="22">
        <v>33</v>
      </c>
      <c r="F78" s="22">
        <v>21</v>
      </c>
      <c r="G78" s="22">
        <v>12</v>
      </c>
      <c r="H78" s="23">
        <v>0</v>
      </c>
    </row>
    <row r="79" spans="2:11" ht="15" customHeight="1" x14ac:dyDescent="0.25">
      <c r="B79" s="24" t="s">
        <v>187</v>
      </c>
      <c r="C79" s="25" t="s">
        <v>220</v>
      </c>
      <c r="D79" s="26">
        <v>33</v>
      </c>
      <c r="E79" s="26">
        <v>32</v>
      </c>
      <c r="F79" s="26">
        <v>27</v>
      </c>
      <c r="G79" s="26">
        <v>5</v>
      </c>
      <c r="H79" s="27">
        <v>0</v>
      </c>
    </row>
    <row r="80" spans="2:11" ht="15" customHeight="1" x14ac:dyDescent="0.25">
      <c r="B80" s="20" t="s">
        <v>187</v>
      </c>
      <c r="C80" s="21" t="s">
        <v>12</v>
      </c>
      <c r="D80" s="22">
        <v>18</v>
      </c>
      <c r="E80" s="22">
        <v>17</v>
      </c>
      <c r="F80" s="22">
        <v>11</v>
      </c>
      <c r="G80" s="22">
        <v>6</v>
      </c>
      <c r="H80" s="23">
        <v>1</v>
      </c>
    </row>
    <row r="81" spans="2:8" ht="15" customHeight="1" x14ac:dyDescent="0.25">
      <c r="B81" s="20" t="s">
        <v>187</v>
      </c>
      <c r="C81" s="21" t="s">
        <v>222</v>
      </c>
      <c r="D81" s="22">
        <v>84</v>
      </c>
      <c r="E81" s="22">
        <v>77</v>
      </c>
      <c r="F81" s="22">
        <v>55</v>
      </c>
      <c r="G81" s="22">
        <v>22</v>
      </c>
      <c r="H81" s="23">
        <v>0</v>
      </c>
    </row>
    <row r="82" spans="2:8" ht="15" customHeight="1" x14ac:dyDescent="0.25">
      <c r="B82" s="24" t="s">
        <v>60</v>
      </c>
      <c r="C82" s="25" t="s">
        <v>220</v>
      </c>
      <c r="D82" s="26">
        <v>10</v>
      </c>
      <c r="E82" s="26">
        <v>10</v>
      </c>
      <c r="F82" s="26">
        <v>5</v>
      </c>
      <c r="G82" s="26">
        <v>5</v>
      </c>
      <c r="H82" s="27">
        <v>0</v>
      </c>
    </row>
    <row r="83" spans="2:8" ht="15" customHeight="1" x14ac:dyDescent="0.25">
      <c r="B83" s="20" t="s">
        <v>60</v>
      </c>
      <c r="C83" s="21" t="s">
        <v>7</v>
      </c>
      <c r="D83" s="22">
        <v>7</v>
      </c>
      <c r="E83" s="22">
        <v>7</v>
      </c>
      <c r="F83" s="22">
        <v>4</v>
      </c>
      <c r="G83" s="22">
        <v>3</v>
      </c>
      <c r="H83" s="23">
        <v>0</v>
      </c>
    </row>
    <row r="84" spans="2:8" ht="15" customHeight="1" x14ac:dyDescent="0.25">
      <c r="B84" s="24" t="s">
        <v>60</v>
      </c>
      <c r="C84" s="25" t="s">
        <v>2</v>
      </c>
      <c r="D84" s="26">
        <v>1</v>
      </c>
      <c r="E84" s="26">
        <v>1</v>
      </c>
      <c r="F84" s="26">
        <v>1</v>
      </c>
      <c r="G84" s="26">
        <v>0</v>
      </c>
      <c r="H84" s="27">
        <v>0</v>
      </c>
    </row>
    <row r="85" spans="2:8" ht="15" customHeight="1" x14ac:dyDescent="0.25">
      <c r="B85" s="20" t="s">
        <v>60</v>
      </c>
      <c r="C85" s="21" t="s">
        <v>222</v>
      </c>
      <c r="D85" s="22">
        <v>5</v>
      </c>
      <c r="E85" s="22">
        <v>5</v>
      </c>
      <c r="F85" s="22">
        <v>0</v>
      </c>
      <c r="G85" s="22">
        <v>5</v>
      </c>
      <c r="H85" s="23">
        <v>0</v>
      </c>
    </row>
    <row r="86" spans="2:8" ht="15" customHeight="1" x14ac:dyDescent="0.25">
      <c r="B86" s="24" t="s">
        <v>60</v>
      </c>
      <c r="C86" s="25" t="s">
        <v>15</v>
      </c>
      <c r="D86" s="26">
        <v>24</v>
      </c>
      <c r="E86" s="26">
        <v>24</v>
      </c>
      <c r="F86" s="26">
        <v>15</v>
      </c>
      <c r="G86" s="26">
        <v>9</v>
      </c>
      <c r="H86" s="27">
        <v>0</v>
      </c>
    </row>
    <row r="87" spans="2:8" ht="15" customHeight="1" x14ac:dyDescent="0.25">
      <c r="B87" s="20" t="s">
        <v>60</v>
      </c>
      <c r="C87" s="21" t="s">
        <v>13</v>
      </c>
      <c r="D87" s="22">
        <v>1</v>
      </c>
      <c r="E87" s="22">
        <v>1</v>
      </c>
      <c r="F87" s="22">
        <v>0</v>
      </c>
      <c r="G87" s="22">
        <v>1</v>
      </c>
      <c r="H87" s="23">
        <v>0</v>
      </c>
    </row>
    <row r="88" spans="2:8" ht="15" customHeight="1" x14ac:dyDescent="0.25">
      <c r="B88" s="24" t="s">
        <v>60</v>
      </c>
      <c r="C88" s="25" t="s">
        <v>14</v>
      </c>
      <c r="D88" s="26">
        <v>1</v>
      </c>
      <c r="E88" s="26">
        <v>1</v>
      </c>
      <c r="F88" s="26">
        <v>0</v>
      </c>
      <c r="G88" s="26">
        <v>1</v>
      </c>
      <c r="H88" s="27">
        <v>0</v>
      </c>
    </row>
    <row r="89" spans="2:8" ht="15" customHeight="1" x14ac:dyDescent="0.25">
      <c r="B89" s="20" t="s">
        <v>60</v>
      </c>
      <c r="C89" s="21" t="s">
        <v>195</v>
      </c>
      <c r="D89" s="22">
        <v>17</v>
      </c>
      <c r="E89" s="22">
        <v>17</v>
      </c>
      <c r="F89" s="22">
        <v>17</v>
      </c>
      <c r="G89" s="22">
        <v>0</v>
      </c>
      <c r="H89" s="23">
        <v>0</v>
      </c>
    </row>
    <row r="90" spans="2:8" ht="15" customHeight="1" x14ac:dyDescent="0.25">
      <c r="B90" s="24" t="s">
        <v>60</v>
      </c>
      <c r="C90" s="25" t="s">
        <v>221</v>
      </c>
      <c r="D90" s="26">
        <v>61</v>
      </c>
      <c r="E90" s="26">
        <v>58</v>
      </c>
      <c r="F90" s="26">
        <v>26</v>
      </c>
      <c r="G90" s="26">
        <v>32</v>
      </c>
      <c r="H90" s="27">
        <v>0</v>
      </c>
    </row>
    <row r="91" spans="2:8" ht="15" customHeight="1" x14ac:dyDescent="0.25">
      <c r="B91" s="20" t="s">
        <v>60</v>
      </c>
      <c r="C91" s="21" t="s">
        <v>17</v>
      </c>
      <c r="D91" s="22">
        <v>3</v>
      </c>
      <c r="E91" s="22">
        <v>3</v>
      </c>
      <c r="F91" s="22">
        <v>3</v>
      </c>
      <c r="G91" s="22">
        <v>0</v>
      </c>
      <c r="H91" s="23">
        <v>0</v>
      </c>
    </row>
    <row r="92" spans="2:8" ht="15" customHeight="1" x14ac:dyDescent="0.25">
      <c r="B92" s="20" t="s">
        <v>60</v>
      </c>
      <c r="C92" s="21" t="s">
        <v>12</v>
      </c>
      <c r="D92" s="22">
        <v>3</v>
      </c>
      <c r="E92" s="22">
        <v>2</v>
      </c>
      <c r="F92" s="22">
        <v>0</v>
      </c>
      <c r="G92" s="22">
        <v>2</v>
      </c>
      <c r="H92" s="23">
        <v>0</v>
      </c>
    </row>
    <row r="93" spans="2:8" ht="15" customHeight="1" x14ac:dyDescent="0.25">
      <c r="B93" s="24" t="s">
        <v>180</v>
      </c>
      <c r="C93" s="25" t="s">
        <v>220</v>
      </c>
      <c r="D93" s="26">
        <v>99</v>
      </c>
      <c r="E93" s="26">
        <v>92</v>
      </c>
      <c r="F93" s="26">
        <v>77</v>
      </c>
      <c r="G93" s="26">
        <v>15</v>
      </c>
      <c r="H93" s="27">
        <v>1</v>
      </c>
    </row>
    <row r="94" spans="2:8" ht="15" customHeight="1" x14ac:dyDescent="0.25">
      <c r="B94" s="24" t="s">
        <v>180</v>
      </c>
      <c r="C94" s="25" t="s">
        <v>2</v>
      </c>
      <c r="D94" s="26">
        <v>3</v>
      </c>
      <c r="E94" s="26">
        <v>2</v>
      </c>
      <c r="F94" s="26">
        <v>2</v>
      </c>
      <c r="G94" s="26">
        <v>0</v>
      </c>
      <c r="H94" s="27">
        <v>0</v>
      </c>
    </row>
    <row r="95" spans="2:8" ht="15" customHeight="1" x14ac:dyDescent="0.25">
      <c r="B95" s="20" t="s">
        <v>180</v>
      </c>
      <c r="C95" s="25" t="s">
        <v>221</v>
      </c>
      <c r="D95" s="22">
        <v>68</v>
      </c>
      <c r="E95" s="22">
        <v>60</v>
      </c>
      <c r="F95" s="22">
        <v>48</v>
      </c>
      <c r="G95" s="22">
        <v>12</v>
      </c>
      <c r="H95" s="23">
        <v>2</v>
      </c>
    </row>
    <row r="96" spans="2:8" ht="15" customHeight="1" x14ac:dyDescent="0.25">
      <c r="B96" s="24" t="s">
        <v>180</v>
      </c>
      <c r="C96" s="25" t="s">
        <v>14</v>
      </c>
      <c r="D96" s="26">
        <v>13</v>
      </c>
      <c r="E96" s="26">
        <v>11</v>
      </c>
      <c r="F96" s="26">
        <v>8</v>
      </c>
      <c r="G96" s="26">
        <v>3</v>
      </c>
      <c r="H96" s="27">
        <v>0</v>
      </c>
    </row>
    <row r="97" spans="2:8" ht="15" customHeight="1" x14ac:dyDescent="0.25">
      <c r="B97" s="20" t="s">
        <v>180</v>
      </c>
      <c r="C97" s="21" t="s">
        <v>7</v>
      </c>
      <c r="D97" s="22">
        <v>42</v>
      </c>
      <c r="E97" s="22">
        <v>41</v>
      </c>
      <c r="F97" s="22">
        <v>30</v>
      </c>
      <c r="G97" s="22">
        <v>11</v>
      </c>
      <c r="H97" s="23">
        <v>0</v>
      </c>
    </row>
    <row r="98" spans="2:8" ht="15" customHeight="1" x14ac:dyDescent="0.25">
      <c r="B98" s="24" t="s">
        <v>180</v>
      </c>
      <c r="C98" s="25" t="s">
        <v>195</v>
      </c>
      <c r="D98" s="26">
        <v>27</v>
      </c>
      <c r="E98" s="26">
        <v>26</v>
      </c>
      <c r="F98" s="26">
        <v>26</v>
      </c>
      <c r="G98" s="26">
        <v>0</v>
      </c>
      <c r="H98" s="27">
        <v>0</v>
      </c>
    </row>
    <row r="99" spans="2:8" ht="15" customHeight="1" x14ac:dyDescent="0.25">
      <c r="B99" s="20" t="s">
        <v>180</v>
      </c>
      <c r="C99" s="21" t="s">
        <v>12</v>
      </c>
      <c r="D99" s="22">
        <v>50</v>
      </c>
      <c r="E99" s="22">
        <v>31</v>
      </c>
      <c r="F99" s="22">
        <v>27</v>
      </c>
      <c r="G99" s="22">
        <v>4</v>
      </c>
      <c r="H99" s="23">
        <v>0</v>
      </c>
    </row>
    <row r="100" spans="2:8" ht="15" customHeight="1" x14ac:dyDescent="0.25">
      <c r="B100" s="20" t="s">
        <v>180</v>
      </c>
      <c r="C100" s="21" t="s">
        <v>222</v>
      </c>
      <c r="D100" s="22">
        <v>146</v>
      </c>
      <c r="E100" s="22">
        <v>141</v>
      </c>
      <c r="F100" s="22">
        <v>121</v>
      </c>
      <c r="G100" s="22">
        <v>20</v>
      </c>
      <c r="H100" s="23">
        <v>2</v>
      </c>
    </row>
    <row r="101" spans="2:8" ht="15" customHeight="1" x14ac:dyDescent="0.25">
      <c r="B101" s="24" t="s">
        <v>180</v>
      </c>
      <c r="C101" s="25" t="s">
        <v>15</v>
      </c>
      <c r="D101" s="26">
        <v>122</v>
      </c>
      <c r="E101" s="26">
        <v>121</v>
      </c>
      <c r="F101" s="26">
        <v>103</v>
      </c>
      <c r="G101" s="26">
        <v>18</v>
      </c>
      <c r="H101" s="27">
        <v>1</v>
      </c>
    </row>
    <row r="102" spans="2:8" ht="15" customHeight="1" x14ac:dyDescent="0.25">
      <c r="B102" s="20" t="s">
        <v>180</v>
      </c>
      <c r="C102" s="21" t="s">
        <v>13</v>
      </c>
      <c r="D102" s="22">
        <v>51</v>
      </c>
      <c r="E102" s="22">
        <v>43</v>
      </c>
      <c r="F102" s="22">
        <v>25</v>
      </c>
      <c r="G102" s="22">
        <v>18</v>
      </c>
      <c r="H102" s="23">
        <v>1</v>
      </c>
    </row>
    <row r="103" spans="2:8" ht="15" customHeight="1" x14ac:dyDescent="0.25">
      <c r="B103" s="24" t="s">
        <v>180</v>
      </c>
      <c r="C103" s="25" t="s">
        <v>17</v>
      </c>
      <c r="D103" s="26">
        <v>30</v>
      </c>
      <c r="E103" s="26">
        <v>27</v>
      </c>
      <c r="F103" s="26">
        <v>26</v>
      </c>
      <c r="G103" s="26">
        <v>1</v>
      </c>
      <c r="H103" s="27">
        <v>0</v>
      </c>
    </row>
    <row r="104" spans="2:8" ht="15" customHeight="1" x14ac:dyDescent="0.25">
      <c r="B104" s="20" t="s">
        <v>61</v>
      </c>
      <c r="C104" s="25" t="s">
        <v>221</v>
      </c>
      <c r="D104" s="22">
        <v>29</v>
      </c>
      <c r="E104" s="22">
        <v>29</v>
      </c>
      <c r="F104" s="22">
        <v>15</v>
      </c>
      <c r="G104" s="22">
        <v>14</v>
      </c>
      <c r="H104" s="23">
        <v>0</v>
      </c>
    </row>
    <row r="105" spans="2:8" ht="15" customHeight="1" x14ac:dyDescent="0.25">
      <c r="B105" s="24" t="s">
        <v>61</v>
      </c>
      <c r="C105" s="21" t="s">
        <v>222</v>
      </c>
      <c r="D105" s="26">
        <v>5</v>
      </c>
      <c r="E105" s="26">
        <v>5</v>
      </c>
      <c r="F105" s="26">
        <v>0</v>
      </c>
      <c r="G105" s="26">
        <v>5</v>
      </c>
      <c r="H105" s="27">
        <v>0</v>
      </c>
    </row>
    <row r="106" spans="2:8" ht="15" customHeight="1" x14ac:dyDescent="0.25">
      <c r="B106" s="20" t="s">
        <v>61</v>
      </c>
      <c r="C106" s="25" t="s">
        <v>220</v>
      </c>
      <c r="D106" s="22">
        <v>53</v>
      </c>
      <c r="E106" s="22">
        <v>51</v>
      </c>
      <c r="F106" s="22">
        <v>15</v>
      </c>
      <c r="G106" s="22">
        <v>36</v>
      </c>
      <c r="H106" s="23">
        <v>0</v>
      </c>
    </row>
    <row r="107" spans="2:8" ht="15" customHeight="1" x14ac:dyDescent="0.25">
      <c r="B107" s="20" t="s">
        <v>61</v>
      </c>
      <c r="C107" s="21" t="s">
        <v>12</v>
      </c>
      <c r="D107" s="22">
        <v>2</v>
      </c>
      <c r="E107" s="22">
        <v>2</v>
      </c>
      <c r="F107" s="22">
        <v>0</v>
      </c>
      <c r="G107" s="22">
        <v>2</v>
      </c>
      <c r="H107" s="23">
        <v>0</v>
      </c>
    </row>
    <row r="108" spans="2:8" ht="15" customHeight="1" x14ac:dyDescent="0.25">
      <c r="B108" s="24" t="s">
        <v>61</v>
      </c>
      <c r="C108" s="25" t="s">
        <v>17</v>
      </c>
      <c r="D108" s="26">
        <v>15</v>
      </c>
      <c r="E108" s="26">
        <v>15</v>
      </c>
      <c r="F108" s="26">
        <v>8</v>
      </c>
      <c r="G108" s="26">
        <v>7</v>
      </c>
      <c r="H108" s="27">
        <v>0</v>
      </c>
    </row>
    <row r="109" spans="2:8" ht="15" customHeight="1" x14ac:dyDescent="0.25">
      <c r="B109" s="20" t="s">
        <v>61</v>
      </c>
      <c r="C109" s="21" t="s">
        <v>7</v>
      </c>
      <c r="D109" s="22">
        <v>34</v>
      </c>
      <c r="E109" s="22">
        <v>31</v>
      </c>
      <c r="F109" s="22">
        <v>14</v>
      </c>
      <c r="G109" s="22">
        <v>17</v>
      </c>
      <c r="H109" s="23">
        <v>0</v>
      </c>
    </row>
    <row r="110" spans="2:8" ht="15" customHeight="1" x14ac:dyDescent="0.25">
      <c r="B110" s="20" t="s">
        <v>61</v>
      </c>
      <c r="C110" s="21" t="s">
        <v>15</v>
      </c>
      <c r="D110" s="22">
        <v>19</v>
      </c>
      <c r="E110" s="22">
        <v>19</v>
      </c>
      <c r="F110" s="22">
        <v>13</v>
      </c>
      <c r="G110" s="22">
        <v>6</v>
      </c>
      <c r="H110" s="23">
        <v>0</v>
      </c>
    </row>
    <row r="111" spans="2:8" ht="15" customHeight="1" x14ac:dyDescent="0.25">
      <c r="B111" s="20" t="s">
        <v>61</v>
      </c>
      <c r="C111" s="21" t="s">
        <v>195</v>
      </c>
      <c r="D111" s="22">
        <v>41</v>
      </c>
      <c r="E111" s="22">
        <v>41</v>
      </c>
      <c r="F111" s="22">
        <v>41</v>
      </c>
      <c r="G111" s="22">
        <v>0</v>
      </c>
      <c r="H111" s="23">
        <v>0</v>
      </c>
    </row>
    <row r="112" spans="2:8" ht="15" customHeight="1" x14ac:dyDescent="0.25">
      <c r="B112" s="24" t="s">
        <v>61</v>
      </c>
      <c r="C112" s="25" t="s">
        <v>13</v>
      </c>
      <c r="D112" s="26">
        <v>3</v>
      </c>
      <c r="E112" s="26">
        <v>3</v>
      </c>
      <c r="F112" s="26">
        <v>2</v>
      </c>
      <c r="G112" s="26">
        <v>1</v>
      </c>
      <c r="H112" s="27">
        <v>0</v>
      </c>
    </row>
    <row r="113" spans="2:8" ht="15" customHeight="1" x14ac:dyDescent="0.25">
      <c r="B113" s="24" t="s">
        <v>186</v>
      </c>
      <c r="C113" s="25" t="s">
        <v>195</v>
      </c>
      <c r="D113" s="26">
        <v>17</v>
      </c>
      <c r="E113" s="26">
        <v>17</v>
      </c>
      <c r="F113" s="26">
        <v>17</v>
      </c>
      <c r="G113" s="26">
        <v>0</v>
      </c>
      <c r="H113" s="27">
        <v>0</v>
      </c>
    </row>
    <row r="114" spans="2:8" ht="15" customHeight="1" x14ac:dyDescent="0.25">
      <c r="B114" s="20" t="s">
        <v>186</v>
      </c>
      <c r="C114" s="21" t="s">
        <v>222</v>
      </c>
      <c r="D114" s="22">
        <v>3</v>
      </c>
      <c r="E114" s="22">
        <v>3</v>
      </c>
      <c r="F114" s="22">
        <v>0</v>
      </c>
      <c r="G114" s="22">
        <v>3</v>
      </c>
      <c r="H114" s="23">
        <v>0</v>
      </c>
    </row>
    <row r="115" spans="2:8" ht="15" customHeight="1" x14ac:dyDescent="0.25">
      <c r="B115" s="24" t="s">
        <v>186</v>
      </c>
      <c r="C115" s="25" t="s">
        <v>7</v>
      </c>
      <c r="D115" s="26">
        <v>19</v>
      </c>
      <c r="E115" s="26">
        <v>18</v>
      </c>
      <c r="F115" s="26">
        <v>16</v>
      </c>
      <c r="G115" s="26">
        <v>2</v>
      </c>
      <c r="H115" s="27">
        <v>0</v>
      </c>
    </row>
    <row r="116" spans="2:8" ht="15" customHeight="1" x14ac:dyDescent="0.25">
      <c r="B116" s="20" t="s">
        <v>186</v>
      </c>
      <c r="C116" s="21" t="s">
        <v>17</v>
      </c>
      <c r="D116" s="22">
        <v>16</v>
      </c>
      <c r="E116" s="22">
        <v>4</v>
      </c>
      <c r="F116" s="22">
        <v>4</v>
      </c>
      <c r="G116" s="22">
        <v>0</v>
      </c>
      <c r="H116" s="23">
        <v>0</v>
      </c>
    </row>
    <row r="117" spans="2:8" ht="15" customHeight="1" x14ac:dyDescent="0.25">
      <c r="B117" s="24" t="s">
        <v>186</v>
      </c>
      <c r="C117" s="25" t="s">
        <v>2</v>
      </c>
      <c r="D117" s="26">
        <v>3</v>
      </c>
      <c r="E117" s="26">
        <v>3</v>
      </c>
      <c r="F117" s="26">
        <v>2</v>
      </c>
      <c r="G117" s="26">
        <v>1</v>
      </c>
      <c r="H117" s="27">
        <v>0</v>
      </c>
    </row>
    <row r="118" spans="2:8" ht="15" customHeight="1" x14ac:dyDescent="0.25">
      <c r="B118" s="20" t="s">
        <v>186</v>
      </c>
      <c r="C118" s="21" t="s">
        <v>12</v>
      </c>
      <c r="D118" s="22">
        <v>2</v>
      </c>
      <c r="E118" s="22">
        <v>2</v>
      </c>
      <c r="F118" s="22">
        <v>1</v>
      </c>
      <c r="G118" s="22">
        <v>1</v>
      </c>
      <c r="H118" s="23">
        <v>0</v>
      </c>
    </row>
    <row r="119" spans="2:8" ht="15" customHeight="1" x14ac:dyDescent="0.25">
      <c r="B119" s="24" t="s">
        <v>186</v>
      </c>
      <c r="C119" s="25" t="s">
        <v>15</v>
      </c>
      <c r="D119" s="26">
        <v>11</v>
      </c>
      <c r="E119" s="26">
        <v>11</v>
      </c>
      <c r="F119" s="26">
        <v>11</v>
      </c>
      <c r="G119" s="26">
        <v>0</v>
      </c>
      <c r="H119" s="27">
        <v>0</v>
      </c>
    </row>
    <row r="120" spans="2:8" ht="15" customHeight="1" x14ac:dyDescent="0.25">
      <c r="B120" s="20" t="s">
        <v>186</v>
      </c>
      <c r="C120" s="21" t="s">
        <v>13</v>
      </c>
      <c r="D120" s="22">
        <v>5</v>
      </c>
      <c r="E120" s="22">
        <v>4</v>
      </c>
      <c r="F120" s="22">
        <v>2</v>
      </c>
      <c r="G120" s="22">
        <v>2</v>
      </c>
      <c r="H120" s="23">
        <v>0</v>
      </c>
    </row>
    <row r="121" spans="2:8" ht="15" customHeight="1" x14ac:dyDescent="0.25">
      <c r="B121" s="24" t="s">
        <v>186</v>
      </c>
      <c r="C121" s="25" t="s">
        <v>221</v>
      </c>
      <c r="D121" s="26">
        <v>19</v>
      </c>
      <c r="E121" s="26">
        <v>19</v>
      </c>
      <c r="F121" s="26">
        <v>13</v>
      </c>
      <c r="G121" s="26">
        <v>6</v>
      </c>
      <c r="H121" s="27">
        <v>0</v>
      </c>
    </row>
    <row r="122" spans="2:8" ht="15" customHeight="1" x14ac:dyDescent="0.25">
      <c r="B122" s="20" t="s">
        <v>186</v>
      </c>
      <c r="C122" s="25" t="s">
        <v>220</v>
      </c>
      <c r="D122" s="22">
        <v>15</v>
      </c>
      <c r="E122" s="22">
        <v>14</v>
      </c>
      <c r="F122" s="22">
        <v>9</v>
      </c>
      <c r="G122" s="22">
        <v>5</v>
      </c>
      <c r="H122" s="23">
        <v>0</v>
      </c>
    </row>
    <row r="123" spans="2:8" ht="15" customHeight="1" x14ac:dyDescent="0.25">
      <c r="B123" s="24" t="s">
        <v>186</v>
      </c>
      <c r="C123" s="25" t="s">
        <v>14</v>
      </c>
      <c r="D123" s="26">
        <v>2</v>
      </c>
      <c r="E123" s="26">
        <v>2</v>
      </c>
      <c r="F123" s="26">
        <v>1</v>
      </c>
      <c r="G123" s="26">
        <v>1</v>
      </c>
      <c r="H123" s="27">
        <v>0</v>
      </c>
    </row>
    <row r="124" spans="2:8" ht="15" customHeight="1" x14ac:dyDescent="0.25">
      <c r="B124" s="20" t="s">
        <v>62</v>
      </c>
      <c r="C124" s="25" t="s">
        <v>221</v>
      </c>
      <c r="D124" s="22">
        <v>101</v>
      </c>
      <c r="E124" s="22">
        <v>94</v>
      </c>
      <c r="F124" s="22">
        <v>41</v>
      </c>
      <c r="G124" s="22">
        <v>53</v>
      </c>
      <c r="H124" s="23">
        <v>0</v>
      </c>
    </row>
    <row r="125" spans="2:8" ht="15" customHeight="1" x14ac:dyDescent="0.25">
      <c r="B125" s="24" t="s">
        <v>62</v>
      </c>
      <c r="C125" s="25" t="s">
        <v>220</v>
      </c>
      <c r="D125" s="26">
        <v>33</v>
      </c>
      <c r="E125" s="26">
        <v>31</v>
      </c>
      <c r="F125" s="26">
        <v>12</v>
      </c>
      <c r="G125" s="26">
        <v>19</v>
      </c>
      <c r="H125" s="27">
        <v>1</v>
      </c>
    </row>
    <row r="126" spans="2:8" ht="15" customHeight="1" x14ac:dyDescent="0.25">
      <c r="B126" s="20" t="s">
        <v>62</v>
      </c>
      <c r="C126" s="21" t="s">
        <v>7</v>
      </c>
      <c r="D126" s="22">
        <v>25</v>
      </c>
      <c r="E126" s="22">
        <v>21</v>
      </c>
      <c r="F126" s="22">
        <v>8</v>
      </c>
      <c r="G126" s="22">
        <v>13</v>
      </c>
      <c r="H126" s="23">
        <v>0</v>
      </c>
    </row>
    <row r="127" spans="2:8" ht="15" customHeight="1" x14ac:dyDescent="0.25">
      <c r="B127" s="24" t="s">
        <v>62</v>
      </c>
      <c r="C127" s="21" t="s">
        <v>222</v>
      </c>
      <c r="D127" s="26">
        <v>4</v>
      </c>
      <c r="E127" s="26">
        <v>4</v>
      </c>
      <c r="F127" s="26">
        <v>0</v>
      </c>
      <c r="G127" s="26">
        <v>4</v>
      </c>
      <c r="H127" s="27">
        <v>0</v>
      </c>
    </row>
    <row r="128" spans="2:8" ht="15" customHeight="1" x14ac:dyDescent="0.25">
      <c r="B128" s="20" t="s">
        <v>62</v>
      </c>
      <c r="C128" s="21" t="s">
        <v>13</v>
      </c>
      <c r="D128" s="22">
        <v>16</v>
      </c>
      <c r="E128" s="22">
        <v>16</v>
      </c>
      <c r="F128" s="22">
        <v>8</v>
      </c>
      <c r="G128" s="22">
        <v>8</v>
      </c>
      <c r="H128" s="23">
        <v>0</v>
      </c>
    </row>
    <row r="129" spans="2:11" ht="15" customHeight="1" x14ac:dyDescent="0.25">
      <c r="B129" s="24" t="s">
        <v>62</v>
      </c>
      <c r="C129" s="25" t="s">
        <v>195</v>
      </c>
      <c r="D129" s="26">
        <v>38</v>
      </c>
      <c r="E129" s="26">
        <v>37</v>
      </c>
      <c r="F129" s="26">
        <v>36</v>
      </c>
      <c r="G129" s="26">
        <v>1</v>
      </c>
      <c r="H129" s="27">
        <v>0</v>
      </c>
    </row>
    <row r="130" spans="2:11" ht="15" customHeight="1" x14ac:dyDescent="0.25">
      <c r="B130" s="20" t="s">
        <v>62</v>
      </c>
      <c r="C130" s="21" t="s">
        <v>12</v>
      </c>
      <c r="D130" s="22">
        <v>8</v>
      </c>
      <c r="E130" s="22">
        <v>6</v>
      </c>
      <c r="F130" s="22">
        <v>0</v>
      </c>
      <c r="G130" s="22">
        <v>6</v>
      </c>
      <c r="H130" s="23">
        <v>0</v>
      </c>
    </row>
    <row r="131" spans="2:11" ht="15" customHeight="1" x14ac:dyDescent="0.25">
      <c r="B131" s="24" t="s">
        <v>62</v>
      </c>
      <c r="C131" s="25" t="s">
        <v>15</v>
      </c>
      <c r="D131" s="26">
        <v>51</v>
      </c>
      <c r="E131" s="26">
        <v>51</v>
      </c>
      <c r="F131" s="26">
        <v>23</v>
      </c>
      <c r="G131" s="26">
        <v>28</v>
      </c>
      <c r="H131" s="27">
        <v>0</v>
      </c>
      <c r="K131" s="55"/>
    </row>
    <row r="132" spans="2:11" ht="15" customHeight="1" x14ac:dyDescent="0.25">
      <c r="B132" s="20" t="s">
        <v>62</v>
      </c>
      <c r="C132" s="21" t="s">
        <v>14</v>
      </c>
      <c r="D132" s="22">
        <v>13</v>
      </c>
      <c r="E132" s="22">
        <v>12</v>
      </c>
      <c r="F132" s="22">
        <v>10</v>
      </c>
      <c r="G132" s="22">
        <v>2</v>
      </c>
      <c r="H132" s="23">
        <v>0</v>
      </c>
    </row>
    <row r="133" spans="2:11" ht="15" customHeight="1" x14ac:dyDescent="0.25">
      <c r="B133" s="24" t="s">
        <v>62</v>
      </c>
      <c r="C133" s="25" t="s">
        <v>17</v>
      </c>
      <c r="D133" s="26">
        <v>5</v>
      </c>
      <c r="E133" s="26">
        <v>4</v>
      </c>
      <c r="F133" s="26">
        <v>4</v>
      </c>
      <c r="G133" s="26">
        <v>0</v>
      </c>
      <c r="H133" s="27">
        <v>0</v>
      </c>
    </row>
    <row r="134" spans="2:11" ht="15" customHeight="1" x14ac:dyDescent="0.25">
      <c r="B134" s="20" t="s">
        <v>189</v>
      </c>
      <c r="C134" s="25" t="s">
        <v>221</v>
      </c>
      <c r="D134" s="22">
        <v>8</v>
      </c>
      <c r="E134" s="22">
        <v>6</v>
      </c>
      <c r="F134" s="22">
        <v>5</v>
      </c>
      <c r="G134" s="22">
        <v>1</v>
      </c>
      <c r="H134" s="23">
        <v>0</v>
      </c>
    </row>
    <row r="135" spans="2:11" ht="15" customHeight="1" x14ac:dyDescent="0.25">
      <c r="B135" s="20" t="s">
        <v>189</v>
      </c>
      <c r="C135" s="21" t="s">
        <v>7</v>
      </c>
      <c r="D135" s="22">
        <v>11</v>
      </c>
      <c r="E135" s="22">
        <v>9</v>
      </c>
      <c r="F135" s="22">
        <v>9</v>
      </c>
      <c r="G135" s="22">
        <v>0</v>
      </c>
      <c r="H135" s="23">
        <v>0</v>
      </c>
    </row>
    <row r="136" spans="2:11" ht="15" customHeight="1" x14ac:dyDescent="0.25">
      <c r="B136" s="24" t="s">
        <v>189</v>
      </c>
      <c r="C136" s="25" t="s">
        <v>17</v>
      </c>
      <c r="D136" s="26">
        <v>9</v>
      </c>
      <c r="E136" s="26">
        <v>9</v>
      </c>
      <c r="F136" s="26">
        <v>9</v>
      </c>
      <c r="G136" s="26">
        <v>0</v>
      </c>
      <c r="H136" s="27">
        <v>0</v>
      </c>
    </row>
    <row r="137" spans="2:11" ht="15" customHeight="1" x14ac:dyDescent="0.25">
      <c r="B137" s="20" t="s">
        <v>189</v>
      </c>
      <c r="C137" s="21" t="s">
        <v>12</v>
      </c>
      <c r="D137" s="22">
        <v>13</v>
      </c>
      <c r="E137" s="22">
        <v>11</v>
      </c>
      <c r="F137" s="22">
        <v>10</v>
      </c>
      <c r="G137" s="22">
        <v>1</v>
      </c>
      <c r="H137" s="23">
        <v>0</v>
      </c>
    </row>
    <row r="138" spans="2:11" ht="15" customHeight="1" x14ac:dyDescent="0.25">
      <c r="B138" s="24" t="s">
        <v>189</v>
      </c>
      <c r="C138" s="25" t="s">
        <v>14</v>
      </c>
      <c r="D138" s="26">
        <v>1</v>
      </c>
      <c r="E138" s="26">
        <v>1</v>
      </c>
      <c r="F138" s="26">
        <v>1</v>
      </c>
      <c r="G138" s="26">
        <v>0</v>
      </c>
      <c r="H138" s="27">
        <v>0</v>
      </c>
    </row>
    <row r="139" spans="2:11" ht="15" customHeight="1" x14ac:dyDescent="0.25">
      <c r="B139" s="20" t="s">
        <v>189</v>
      </c>
      <c r="C139" s="25" t="s">
        <v>220</v>
      </c>
      <c r="D139" s="22">
        <v>37</v>
      </c>
      <c r="E139" s="22">
        <v>36</v>
      </c>
      <c r="F139" s="22">
        <v>36</v>
      </c>
      <c r="G139" s="22">
        <v>0</v>
      </c>
      <c r="H139" s="23">
        <v>0</v>
      </c>
    </row>
    <row r="140" spans="2:11" ht="15" customHeight="1" x14ac:dyDescent="0.25">
      <c r="B140" s="24" t="s">
        <v>189</v>
      </c>
      <c r="C140" s="21" t="s">
        <v>222</v>
      </c>
      <c r="D140" s="26">
        <v>48</v>
      </c>
      <c r="E140" s="26">
        <v>44</v>
      </c>
      <c r="F140" s="26">
        <v>42</v>
      </c>
      <c r="G140" s="26">
        <v>2</v>
      </c>
      <c r="H140" s="27">
        <v>0</v>
      </c>
    </row>
    <row r="141" spans="2:11" ht="15" customHeight="1" x14ac:dyDescent="0.25">
      <c r="B141" s="20" t="s">
        <v>189</v>
      </c>
      <c r="C141" s="21" t="s">
        <v>15</v>
      </c>
      <c r="D141" s="22">
        <v>28</v>
      </c>
      <c r="E141" s="22">
        <v>28</v>
      </c>
      <c r="F141" s="22">
        <v>27</v>
      </c>
      <c r="G141" s="22">
        <v>1</v>
      </c>
      <c r="H141" s="23">
        <v>0</v>
      </c>
    </row>
    <row r="142" spans="2:11" ht="15" customHeight="1" x14ac:dyDescent="0.25">
      <c r="B142" s="24" t="s">
        <v>189</v>
      </c>
      <c r="C142" s="25" t="s">
        <v>195</v>
      </c>
      <c r="D142" s="26">
        <v>36</v>
      </c>
      <c r="E142" s="26">
        <v>36</v>
      </c>
      <c r="F142" s="26">
        <v>35</v>
      </c>
      <c r="G142" s="26">
        <v>1</v>
      </c>
      <c r="H142" s="27">
        <v>0</v>
      </c>
    </row>
    <row r="143" spans="2:11" ht="15" customHeight="1" x14ac:dyDescent="0.25">
      <c r="B143" s="20" t="s">
        <v>189</v>
      </c>
      <c r="C143" s="21" t="s">
        <v>13</v>
      </c>
      <c r="D143" s="22">
        <v>2</v>
      </c>
      <c r="E143" s="22">
        <v>2</v>
      </c>
      <c r="F143" s="22">
        <v>2</v>
      </c>
      <c r="G143" s="22">
        <v>0</v>
      </c>
      <c r="H143" s="23">
        <v>0</v>
      </c>
    </row>
    <row r="144" spans="2:11" ht="15" customHeight="1" x14ac:dyDescent="0.25">
      <c r="B144" s="24" t="s">
        <v>63</v>
      </c>
      <c r="C144" s="25" t="s">
        <v>2</v>
      </c>
      <c r="D144" s="26">
        <v>1</v>
      </c>
      <c r="E144" s="26">
        <v>1</v>
      </c>
      <c r="F144" s="26">
        <v>1</v>
      </c>
      <c r="G144" s="26">
        <v>0</v>
      </c>
      <c r="H144" s="27">
        <v>0</v>
      </c>
    </row>
    <row r="145" spans="2:11" ht="15" customHeight="1" x14ac:dyDescent="0.25">
      <c r="B145" s="20" t="s">
        <v>63</v>
      </c>
      <c r="C145" s="25" t="s">
        <v>220</v>
      </c>
      <c r="D145" s="22">
        <v>26</v>
      </c>
      <c r="E145" s="22">
        <v>26</v>
      </c>
      <c r="F145" s="22">
        <v>9</v>
      </c>
      <c r="G145" s="22">
        <v>17</v>
      </c>
      <c r="H145" s="23">
        <v>0</v>
      </c>
    </row>
    <row r="146" spans="2:11" ht="15" customHeight="1" x14ac:dyDescent="0.25">
      <c r="B146" s="20" t="s">
        <v>63</v>
      </c>
      <c r="C146" s="21" t="s">
        <v>1</v>
      </c>
      <c r="D146" s="22">
        <v>1</v>
      </c>
      <c r="E146" s="22">
        <v>1</v>
      </c>
      <c r="F146" s="22">
        <v>0</v>
      </c>
      <c r="G146" s="22">
        <v>1</v>
      </c>
      <c r="H146" s="23">
        <v>0</v>
      </c>
    </row>
    <row r="147" spans="2:11" ht="15" customHeight="1" x14ac:dyDescent="0.25">
      <c r="B147" s="24" t="s">
        <v>63</v>
      </c>
      <c r="C147" s="25" t="s">
        <v>195</v>
      </c>
      <c r="D147" s="26">
        <v>45</v>
      </c>
      <c r="E147" s="26">
        <v>45</v>
      </c>
      <c r="F147" s="26">
        <v>41</v>
      </c>
      <c r="G147" s="26">
        <v>4</v>
      </c>
      <c r="H147" s="27">
        <v>0</v>
      </c>
    </row>
    <row r="148" spans="2:11" ht="15" customHeight="1" x14ac:dyDescent="0.25">
      <c r="B148" s="20" t="s">
        <v>63</v>
      </c>
      <c r="C148" s="21" t="s">
        <v>15</v>
      </c>
      <c r="D148" s="22">
        <v>59</v>
      </c>
      <c r="E148" s="22">
        <v>59</v>
      </c>
      <c r="F148" s="22">
        <v>43</v>
      </c>
      <c r="G148" s="22">
        <v>16</v>
      </c>
      <c r="H148" s="23">
        <v>0</v>
      </c>
    </row>
    <row r="149" spans="2:11" ht="15" customHeight="1" x14ac:dyDescent="0.25">
      <c r="B149" s="24" t="s">
        <v>63</v>
      </c>
      <c r="C149" s="21" t="s">
        <v>222</v>
      </c>
      <c r="D149" s="26">
        <v>7</v>
      </c>
      <c r="E149" s="26">
        <v>7</v>
      </c>
      <c r="F149" s="26">
        <v>0</v>
      </c>
      <c r="G149" s="26">
        <v>7</v>
      </c>
      <c r="H149" s="27">
        <v>0</v>
      </c>
    </row>
    <row r="150" spans="2:11" ht="15" customHeight="1" x14ac:dyDescent="0.25">
      <c r="B150" s="24" t="s">
        <v>63</v>
      </c>
      <c r="C150" s="25" t="s">
        <v>13</v>
      </c>
      <c r="D150" s="26">
        <v>1</v>
      </c>
      <c r="E150" s="26">
        <v>1</v>
      </c>
      <c r="F150" s="26">
        <v>0</v>
      </c>
      <c r="G150" s="26">
        <v>1</v>
      </c>
      <c r="H150" s="27">
        <v>0</v>
      </c>
      <c r="K150" s="55"/>
    </row>
    <row r="151" spans="2:11" ht="15" customHeight="1" x14ac:dyDescent="0.25">
      <c r="B151" s="20" t="s">
        <v>63</v>
      </c>
      <c r="C151" s="21" t="s">
        <v>7</v>
      </c>
      <c r="D151" s="22">
        <v>28</v>
      </c>
      <c r="E151" s="22">
        <v>27</v>
      </c>
      <c r="F151" s="22">
        <v>15</v>
      </c>
      <c r="G151" s="22">
        <v>12</v>
      </c>
      <c r="H151" s="23">
        <v>0</v>
      </c>
    </row>
    <row r="152" spans="2:11" ht="15" customHeight="1" x14ac:dyDescent="0.25">
      <c r="B152" s="20" t="s">
        <v>63</v>
      </c>
      <c r="C152" s="21" t="s">
        <v>17</v>
      </c>
      <c r="D152" s="22">
        <v>11</v>
      </c>
      <c r="E152" s="22">
        <v>11</v>
      </c>
      <c r="F152" s="22">
        <v>9</v>
      </c>
      <c r="G152" s="22">
        <v>2</v>
      </c>
      <c r="H152" s="23">
        <v>0</v>
      </c>
    </row>
    <row r="153" spans="2:11" ht="15" customHeight="1" x14ac:dyDescent="0.25">
      <c r="B153" s="24" t="s">
        <v>63</v>
      </c>
      <c r="C153" s="25" t="s">
        <v>12</v>
      </c>
      <c r="D153" s="26">
        <v>1</v>
      </c>
      <c r="E153" s="26">
        <v>1</v>
      </c>
      <c r="F153" s="26">
        <v>1</v>
      </c>
      <c r="G153" s="26">
        <v>0</v>
      </c>
      <c r="H153" s="27">
        <v>0</v>
      </c>
    </row>
    <row r="154" spans="2:11" ht="15" customHeight="1" x14ac:dyDescent="0.25">
      <c r="B154" s="20" t="s">
        <v>63</v>
      </c>
      <c r="C154" s="25" t="s">
        <v>221</v>
      </c>
      <c r="D154" s="22">
        <v>151</v>
      </c>
      <c r="E154" s="22">
        <v>147</v>
      </c>
      <c r="F154" s="22">
        <v>52</v>
      </c>
      <c r="G154" s="22">
        <v>95</v>
      </c>
      <c r="H154" s="23">
        <v>0</v>
      </c>
    </row>
    <row r="155" spans="2:11" ht="15" customHeight="1" x14ac:dyDescent="0.25">
      <c r="B155" s="24" t="s">
        <v>184</v>
      </c>
      <c r="C155" s="25" t="s">
        <v>221</v>
      </c>
      <c r="D155" s="26">
        <v>77</v>
      </c>
      <c r="E155" s="26">
        <v>68</v>
      </c>
      <c r="F155" s="26">
        <v>53</v>
      </c>
      <c r="G155" s="26">
        <v>15</v>
      </c>
      <c r="H155" s="27">
        <v>2</v>
      </c>
    </row>
    <row r="156" spans="2:11" ht="15" customHeight="1" x14ac:dyDescent="0.25">
      <c r="B156" s="20" t="s">
        <v>184</v>
      </c>
      <c r="C156" s="25" t="s">
        <v>220</v>
      </c>
      <c r="D156" s="22">
        <v>17</v>
      </c>
      <c r="E156" s="22">
        <v>14</v>
      </c>
      <c r="F156" s="22">
        <v>10</v>
      </c>
      <c r="G156" s="22">
        <v>4</v>
      </c>
      <c r="H156" s="23">
        <v>1</v>
      </c>
    </row>
    <row r="157" spans="2:11" ht="15" customHeight="1" x14ac:dyDescent="0.25">
      <c r="B157" s="24" t="s">
        <v>184</v>
      </c>
      <c r="C157" s="25" t="s">
        <v>7</v>
      </c>
      <c r="D157" s="26">
        <v>19</v>
      </c>
      <c r="E157" s="26">
        <v>17</v>
      </c>
      <c r="F157" s="26">
        <v>13</v>
      </c>
      <c r="G157" s="26">
        <v>4</v>
      </c>
      <c r="H157" s="27">
        <v>0</v>
      </c>
    </row>
    <row r="158" spans="2:11" ht="15" customHeight="1" x14ac:dyDescent="0.25">
      <c r="B158" s="20" t="s">
        <v>184</v>
      </c>
      <c r="C158" s="21" t="s">
        <v>222</v>
      </c>
      <c r="D158" s="22">
        <v>39</v>
      </c>
      <c r="E158" s="22">
        <v>35</v>
      </c>
      <c r="F158" s="22">
        <v>27</v>
      </c>
      <c r="G158" s="22">
        <v>8</v>
      </c>
      <c r="H158" s="23">
        <v>0</v>
      </c>
    </row>
    <row r="159" spans="2:11" ht="15" customHeight="1" x14ac:dyDescent="0.25">
      <c r="B159" s="24" t="s">
        <v>184</v>
      </c>
      <c r="C159" s="25" t="s">
        <v>12</v>
      </c>
      <c r="D159" s="26">
        <v>6</v>
      </c>
      <c r="E159" s="26">
        <v>4</v>
      </c>
      <c r="F159" s="26">
        <v>4</v>
      </c>
      <c r="G159" s="26">
        <v>0</v>
      </c>
      <c r="H159" s="27">
        <v>0</v>
      </c>
    </row>
    <row r="160" spans="2:11" ht="15" customHeight="1" x14ac:dyDescent="0.25">
      <c r="B160" s="24" t="s">
        <v>184</v>
      </c>
      <c r="C160" s="25" t="s">
        <v>15</v>
      </c>
      <c r="D160" s="26">
        <v>19</v>
      </c>
      <c r="E160" s="26">
        <v>19</v>
      </c>
      <c r="F160" s="26">
        <v>17</v>
      </c>
      <c r="G160" s="26">
        <v>2</v>
      </c>
      <c r="H160" s="27">
        <v>0</v>
      </c>
    </row>
    <row r="161" spans="2:8" ht="15" customHeight="1" x14ac:dyDescent="0.25">
      <c r="B161" s="20" t="s">
        <v>184</v>
      </c>
      <c r="C161" s="21" t="s">
        <v>17</v>
      </c>
      <c r="D161" s="22">
        <v>5</v>
      </c>
      <c r="E161" s="22">
        <v>5</v>
      </c>
      <c r="F161" s="22">
        <v>1</v>
      </c>
      <c r="G161" s="22">
        <v>4</v>
      </c>
      <c r="H161" s="23">
        <v>0</v>
      </c>
    </row>
    <row r="162" spans="2:8" ht="15" customHeight="1" x14ac:dyDescent="0.25">
      <c r="B162" s="24" t="s">
        <v>184</v>
      </c>
      <c r="C162" s="25" t="s">
        <v>14</v>
      </c>
      <c r="D162" s="26">
        <v>1</v>
      </c>
      <c r="E162" s="26">
        <v>1</v>
      </c>
      <c r="F162" s="26">
        <v>1</v>
      </c>
      <c r="G162" s="26">
        <v>0</v>
      </c>
      <c r="H162" s="27">
        <v>0</v>
      </c>
    </row>
    <row r="163" spans="2:8" ht="15" customHeight="1" x14ac:dyDescent="0.25">
      <c r="B163" s="24" t="s">
        <v>184</v>
      </c>
      <c r="C163" s="25" t="s">
        <v>2</v>
      </c>
      <c r="D163" s="26">
        <v>2</v>
      </c>
      <c r="E163" s="26">
        <v>0</v>
      </c>
      <c r="F163" s="26">
        <v>0</v>
      </c>
      <c r="G163" s="26">
        <v>0</v>
      </c>
      <c r="H163" s="27">
        <v>0</v>
      </c>
    </row>
    <row r="164" spans="2:8" ht="15" customHeight="1" x14ac:dyDescent="0.25">
      <c r="B164" s="20" t="s">
        <v>184</v>
      </c>
      <c r="C164" s="21" t="s">
        <v>195</v>
      </c>
      <c r="D164" s="22">
        <v>17</v>
      </c>
      <c r="E164" s="22">
        <v>16</v>
      </c>
      <c r="F164" s="22">
        <v>16</v>
      </c>
      <c r="G164" s="22">
        <v>0</v>
      </c>
      <c r="H164" s="23">
        <v>0</v>
      </c>
    </row>
    <row r="165" spans="2:8" ht="15" customHeight="1" x14ac:dyDescent="0.25">
      <c r="B165" s="24" t="s">
        <v>184</v>
      </c>
      <c r="C165" s="25" t="s">
        <v>13</v>
      </c>
      <c r="D165" s="26">
        <v>11</v>
      </c>
      <c r="E165" s="26">
        <v>11</v>
      </c>
      <c r="F165" s="26">
        <v>6</v>
      </c>
      <c r="G165" s="26">
        <v>5</v>
      </c>
      <c r="H165" s="27">
        <v>0</v>
      </c>
    </row>
    <row r="166" spans="2:8" ht="15" customHeight="1" x14ac:dyDescent="0.25">
      <c r="B166" s="20" t="s">
        <v>182</v>
      </c>
      <c r="C166" s="21" t="s">
        <v>7</v>
      </c>
      <c r="D166" s="22">
        <v>57</v>
      </c>
      <c r="E166" s="22">
        <v>47</v>
      </c>
      <c r="F166" s="22">
        <v>19</v>
      </c>
      <c r="G166" s="22">
        <v>28</v>
      </c>
      <c r="H166" s="23">
        <v>0</v>
      </c>
    </row>
    <row r="167" spans="2:8" ht="15" customHeight="1" x14ac:dyDescent="0.25">
      <c r="B167" s="24" t="s">
        <v>182</v>
      </c>
      <c r="C167" s="25" t="s">
        <v>195</v>
      </c>
      <c r="D167" s="26">
        <v>49</v>
      </c>
      <c r="E167" s="26">
        <v>44</v>
      </c>
      <c r="F167" s="26">
        <v>43</v>
      </c>
      <c r="G167" s="26">
        <v>1</v>
      </c>
      <c r="H167" s="27">
        <v>0</v>
      </c>
    </row>
    <row r="168" spans="2:8" ht="15" customHeight="1" x14ac:dyDescent="0.25">
      <c r="B168" s="20" t="s">
        <v>182</v>
      </c>
      <c r="C168" s="25" t="s">
        <v>220</v>
      </c>
      <c r="D168" s="22">
        <v>30</v>
      </c>
      <c r="E168" s="22">
        <v>29</v>
      </c>
      <c r="F168" s="22">
        <v>14</v>
      </c>
      <c r="G168" s="22">
        <v>15</v>
      </c>
      <c r="H168" s="23">
        <v>1</v>
      </c>
    </row>
    <row r="169" spans="2:8" ht="15" customHeight="1" x14ac:dyDescent="0.25">
      <c r="B169" s="24" t="s">
        <v>182</v>
      </c>
      <c r="C169" s="21" t="s">
        <v>222</v>
      </c>
      <c r="D169" s="26">
        <v>8</v>
      </c>
      <c r="E169" s="26">
        <v>6</v>
      </c>
      <c r="F169" s="26">
        <v>0</v>
      </c>
      <c r="G169" s="26">
        <v>6</v>
      </c>
      <c r="H169" s="27">
        <v>0</v>
      </c>
    </row>
    <row r="170" spans="2:8" ht="15" customHeight="1" x14ac:dyDescent="0.25">
      <c r="B170" s="20" t="s">
        <v>182</v>
      </c>
      <c r="C170" s="25" t="s">
        <v>221</v>
      </c>
      <c r="D170" s="22">
        <v>16</v>
      </c>
      <c r="E170" s="22">
        <v>16</v>
      </c>
      <c r="F170" s="22">
        <v>8</v>
      </c>
      <c r="G170" s="22">
        <v>8</v>
      </c>
      <c r="H170" s="23">
        <v>0</v>
      </c>
    </row>
    <row r="171" spans="2:8" ht="15" customHeight="1" x14ac:dyDescent="0.25">
      <c r="B171" s="20" t="s">
        <v>182</v>
      </c>
      <c r="C171" s="21" t="s">
        <v>14</v>
      </c>
      <c r="D171" s="22">
        <v>1</v>
      </c>
      <c r="E171" s="22">
        <v>1</v>
      </c>
      <c r="F171" s="22">
        <v>1</v>
      </c>
      <c r="G171" s="22">
        <v>0</v>
      </c>
      <c r="H171" s="23">
        <v>0</v>
      </c>
    </row>
    <row r="172" spans="2:8" ht="15" customHeight="1" x14ac:dyDescent="0.25">
      <c r="B172" s="24" t="s">
        <v>182</v>
      </c>
      <c r="C172" s="25" t="s">
        <v>15</v>
      </c>
      <c r="D172" s="26">
        <v>15</v>
      </c>
      <c r="E172" s="26">
        <v>15</v>
      </c>
      <c r="F172" s="26">
        <v>11</v>
      </c>
      <c r="G172" s="26">
        <v>4</v>
      </c>
      <c r="H172" s="27">
        <v>0</v>
      </c>
    </row>
    <row r="173" spans="2:8" ht="15" customHeight="1" x14ac:dyDescent="0.25">
      <c r="B173" s="24" t="s">
        <v>182</v>
      </c>
      <c r="C173" s="25" t="s">
        <v>13</v>
      </c>
      <c r="D173" s="26">
        <v>4</v>
      </c>
      <c r="E173" s="26">
        <v>4</v>
      </c>
      <c r="F173" s="26">
        <v>1</v>
      </c>
      <c r="G173" s="26">
        <v>3</v>
      </c>
      <c r="H173" s="27">
        <v>0</v>
      </c>
    </row>
    <row r="174" spans="2:8" ht="15" customHeight="1" x14ac:dyDescent="0.25">
      <c r="B174" s="20" t="s">
        <v>182</v>
      </c>
      <c r="C174" s="21" t="s">
        <v>17</v>
      </c>
      <c r="D174" s="22">
        <v>14</v>
      </c>
      <c r="E174" s="22">
        <v>12</v>
      </c>
      <c r="F174" s="22">
        <v>12</v>
      </c>
      <c r="G174" s="22">
        <v>0</v>
      </c>
      <c r="H174" s="23">
        <v>0</v>
      </c>
    </row>
    <row r="175" spans="2:8" ht="15" customHeight="1" x14ac:dyDescent="0.25">
      <c r="B175" s="20" t="s">
        <v>182</v>
      </c>
      <c r="C175" s="21" t="s">
        <v>12</v>
      </c>
      <c r="D175" s="22">
        <v>3</v>
      </c>
      <c r="E175" s="22">
        <v>2</v>
      </c>
      <c r="F175" s="22">
        <v>1</v>
      </c>
      <c r="G175" s="22">
        <v>1</v>
      </c>
      <c r="H175" s="23">
        <v>0</v>
      </c>
    </row>
    <row r="176" spans="2:8" ht="15" customHeight="1" x14ac:dyDescent="0.25">
      <c r="B176" s="24" t="s">
        <v>135</v>
      </c>
      <c r="C176" s="25" t="s">
        <v>7</v>
      </c>
      <c r="D176" s="26">
        <v>15</v>
      </c>
      <c r="E176" s="26">
        <v>14</v>
      </c>
      <c r="F176" s="26">
        <v>14</v>
      </c>
      <c r="G176" s="26">
        <v>0</v>
      </c>
      <c r="H176" s="27">
        <v>0</v>
      </c>
    </row>
    <row r="177" spans="2:8" ht="15" customHeight="1" x14ac:dyDescent="0.25">
      <c r="B177" s="20" t="s">
        <v>135</v>
      </c>
      <c r="C177" s="21" t="s">
        <v>2</v>
      </c>
      <c r="D177" s="22">
        <v>1</v>
      </c>
      <c r="E177" s="22">
        <v>1</v>
      </c>
      <c r="F177" s="22">
        <v>1</v>
      </c>
      <c r="G177" s="22">
        <v>0</v>
      </c>
      <c r="H177" s="23">
        <v>0</v>
      </c>
    </row>
    <row r="178" spans="2:8" ht="15" customHeight="1" x14ac:dyDescent="0.25">
      <c r="B178" s="24" t="s">
        <v>135</v>
      </c>
      <c r="C178" s="25" t="s">
        <v>221</v>
      </c>
      <c r="D178" s="26">
        <v>50</v>
      </c>
      <c r="E178" s="26">
        <v>48</v>
      </c>
      <c r="F178" s="26">
        <v>44</v>
      </c>
      <c r="G178" s="26">
        <v>4</v>
      </c>
      <c r="H178" s="27">
        <v>0</v>
      </c>
    </row>
    <row r="179" spans="2:8" ht="15" customHeight="1" x14ac:dyDescent="0.25">
      <c r="B179" s="24" t="s">
        <v>135</v>
      </c>
      <c r="C179" s="25" t="s">
        <v>195</v>
      </c>
      <c r="D179" s="26">
        <v>4</v>
      </c>
      <c r="E179" s="26">
        <v>4</v>
      </c>
      <c r="F179" s="26">
        <v>4</v>
      </c>
      <c r="G179" s="26">
        <v>0</v>
      </c>
      <c r="H179" s="27">
        <v>0</v>
      </c>
    </row>
    <row r="180" spans="2:8" ht="15" customHeight="1" x14ac:dyDescent="0.25">
      <c r="B180" s="20" t="s">
        <v>135</v>
      </c>
      <c r="C180" s="21" t="s">
        <v>14</v>
      </c>
      <c r="D180" s="22">
        <v>2</v>
      </c>
      <c r="E180" s="22">
        <v>2</v>
      </c>
      <c r="F180" s="22">
        <v>2</v>
      </c>
      <c r="G180" s="22">
        <v>0</v>
      </c>
      <c r="H180" s="23">
        <v>0</v>
      </c>
    </row>
    <row r="181" spans="2:8" ht="15" customHeight="1" x14ac:dyDescent="0.25">
      <c r="B181" s="20" t="s">
        <v>135</v>
      </c>
      <c r="C181" s="21" t="s">
        <v>12</v>
      </c>
      <c r="D181" s="22">
        <v>1</v>
      </c>
      <c r="E181" s="22">
        <v>1</v>
      </c>
      <c r="F181" s="22">
        <v>1</v>
      </c>
      <c r="G181" s="22">
        <v>0</v>
      </c>
      <c r="H181" s="23">
        <v>0</v>
      </c>
    </row>
    <row r="182" spans="2:8" ht="15" customHeight="1" x14ac:dyDescent="0.25">
      <c r="B182" s="24" t="s">
        <v>135</v>
      </c>
      <c r="C182" s="25" t="s">
        <v>220</v>
      </c>
      <c r="D182" s="26">
        <v>8</v>
      </c>
      <c r="E182" s="26">
        <v>8</v>
      </c>
      <c r="F182" s="26">
        <v>8</v>
      </c>
      <c r="G182" s="26">
        <v>0</v>
      </c>
      <c r="H182" s="27">
        <v>0</v>
      </c>
    </row>
    <row r="183" spans="2:8" ht="15" customHeight="1" x14ac:dyDescent="0.25">
      <c r="B183" s="20" t="s">
        <v>135</v>
      </c>
      <c r="C183" s="21" t="s">
        <v>13</v>
      </c>
      <c r="D183" s="22">
        <v>4</v>
      </c>
      <c r="E183" s="22">
        <v>4</v>
      </c>
      <c r="F183" s="22">
        <v>4</v>
      </c>
      <c r="G183" s="22">
        <v>0</v>
      </c>
      <c r="H183" s="23">
        <v>0</v>
      </c>
    </row>
    <row r="184" spans="2:8" ht="15" customHeight="1" x14ac:dyDescent="0.25">
      <c r="B184" s="24" t="s">
        <v>135</v>
      </c>
      <c r="C184" s="25" t="s">
        <v>15</v>
      </c>
      <c r="D184" s="26">
        <v>43</v>
      </c>
      <c r="E184" s="26">
        <v>43</v>
      </c>
      <c r="F184" s="26">
        <v>40</v>
      </c>
      <c r="G184" s="26">
        <v>3</v>
      </c>
      <c r="H184" s="27">
        <v>0</v>
      </c>
    </row>
    <row r="185" spans="2:8" ht="15" customHeight="1" x14ac:dyDescent="0.25">
      <c r="B185" s="20" t="s">
        <v>135</v>
      </c>
      <c r="C185" s="21" t="s">
        <v>222</v>
      </c>
      <c r="D185" s="22">
        <v>24</v>
      </c>
      <c r="E185" s="22">
        <v>22</v>
      </c>
      <c r="F185" s="22">
        <v>21</v>
      </c>
      <c r="G185" s="22">
        <v>1</v>
      </c>
      <c r="H185" s="23">
        <v>0</v>
      </c>
    </row>
    <row r="186" spans="2:8" ht="15" customHeight="1" x14ac:dyDescent="0.25">
      <c r="B186" s="24" t="s">
        <v>135</v>
      </c>
      <c r="C186" s="25" t="s">
        <v>17</v>
      </c>
      <c r="D186" s="26">
        <v>9</v>
      </c>
      <c r="E186" s="26">
        <v>9</v>
      </c>
      <c r="F186" s="26">
        <v>9</v>
      </c>
      <c r="G186" s="26">
        <v>0</v>
      </c>
      <c r="H186" s="27">
        <v>0</v>
      </c>
    </row>
    <row r="187" spans="2:8" ht="15" customHeight="1" x14ac:dyDescent="0.25">
      <c r="B187" s="20" t="s">
        <v>64</v>
      </c>
      <c r="C187" s="21" t="s">
        <v>222</v>
      </c>
      <c r="D187" s="22">
        <v>42</v>
      </c>
      <c r="E187" s="22">
        <v>42</v>
      </c>
      <c r="F187" s="22">
        <v>30</v>
      </c>
      <c r="G187" s="22">
        <v>12</v>
      </c>
      <c r="H187" s="23">
        <v>0</v>
      </c>
    </row>
    <row r="188" spans="2:8" ht="15" customHeight="1" x14ac:dyDescent="0.25">
      <c r="B188" s="24" t="s">
        <v>64</v>
      </c>
      <c r="C188" s="25" t="s">
        <v>220</v>
      </c>
      <c r="D188" s="26">
        <v>17</v>
      </c>
      <c r="E188" s="26">
        <v>16</v>
      </c>
      <c r="F188" s="26">
        <v>14</v>
      </c>
      <c r="G188" s="26">
        <v>2</v>
      </c>
      <c r="H188" s="27">
        <v>0</v>
      </c>
    </row>
    <row r="189" spans="2:8" ht="15" customHeight="1" x14ac:dyDescent="0.25">
      <c r="B189" s="20" t="s">
        <v>64</v>
      </c>
      <c r="C189" s="25" t="s">
        <v>221</v>
      </c>
      <c r="D189" s="22">
        <v>33</v>
      </c>
      <c r="E189" s="22">
        <v>32</v>
      </c>
      <c r="F189" s="22">
        <v>26</v>
      </c>
      <c r="G189" s="22">
        <v>6</v>
      </c>
      <c r="H189" s="23">
        <v>0</v>
      </c>
    </row>
    <row r="190" spans="2:8" ht="15" customHeight="1" x14ac:dyDescent="0.25">
      <c r="B190" s="24" t="s">
        <v>64</v>
      </c>
      <c r="C190" s="25" t="s">
        <v>15</v>
      </c>
      <c r="D190" s="26">
        <v>21</v>
      </c>
      <c r="E190" s="26">
        <v>21</v>
      </c>
      <c r="F190" s="26">
        <v>20</v>
      </c>
      <c r="G190" s="26">
        <v>1</v>
      </c>
      <c r="H190" s="27">
        <v>0</v>
      </c>
    </row>
    <row r="191" spans="2:8" ht="15" customHeight="1" x14ac:dyDescent="0.25">
      <c r="B191" s="24" t="s">
        <v>64</v>
      </c>
      <c r="C191" s="25" t="s">
        <v>195</v>
      </c>
      <c r="D191" s="26">
        <v>4</v>
      </c>
      <c r="E191" s="26">
        <v>3</v>
      </c>
      <c r="F191" s="26">
        <v>3</v>
      </c>
      <c r="G191" s="26">
        <v>0</v>
      </c>
      <c r="H191" s="27">
        <v>0</v>
      </c>
    </row>
    <row r="192" spans="2:8" ht="15" customHeight="1" x14ac:dyDescent="0.25">
      <c r="B192" s="24" t="s">
        <v>64</v>
      </c>
      <c r="C192" s="25" t="s">
        <v>14</v>
      </c>
      <c r="D192" s="26">
        <v>4</v>
      </c>
      <c r="E192" s="26">
        <v>2</v>
      </c>
      <c r="F192" s="26">
        <v>2</v>
      </c>
      <c r="G192" s="26">
        <v>0</v>
      </c>
      <c r="H192" s="27">
        <v>0</v>
      </c>
    </row>
    <row r="193" spans="2:11" ht="15" customHeight="1" x14ac:dyDescent="0.25">
      <c r="B193" s="20" t="s">
        <v>64</v>
      </c>
      <c r="C193" s="21" t="s">
        <v>7</v>
      </c>
      <c r="D193" s="22">
        <v>6</v>
      </c>
      <c r="E193" s="22">
        <v>6</v>
      </c>
      <c r="F193" s="22">
        <v>6</v>
      </c>
      <c r="G193" s="22">
        <v>0</v>
      </c>
      <c r="H193" s="23">
        <v>0</v>
      </c>
    </row>
    <row r="194" spans="2:11" ht="15" customHeight="1" x14ac:dyDescent="0.25">
      <c r="B194" s="24" t="s">
        <v>64</v>
      </c>
      <c r="C194" s="25" t="s">
        <v>13</v>
      </c>
      <c r="D194" s="26">
        <v>8</v>
      </c>
      <c r="E194" s="26">
        <v>5</v>
      </c>
      <c r="F194" s="26">
        <v>4</v>
      </c>
      <c r="G194" s="26">
        <v>1</v>
      </c>
      <c r="H194" s="27">
        <v>0</v>
      </c>
    </row>
    <row r="195" spans="2:11" ht="15" customHeight="1" x14ac:dyDescent="0.25">
      <c r="B195" s="24" t="s">
        <v>64</v>
      </c>
      <c r="C195" s="25" t="s">
        <v>17</v>
      </c>
      <c r="D195" s="26">
        <v>2</v>
      </c>
      <c r="E195" s="26">
        <v>2</v>
      </c>
      <c r="F195" s="26">
        <v>2</v>
      </c>
      <c r="G195" s="26">
        <v>0</v>
      </c>
      <c r="H195" s="27">
        <v>0</v>
      </c>
    </row>
    <row r="196" spans="2:11" ht="15" customHeight="1" x14ac:dyDescent="0.25">
      <c r="B196" s="24" t="s">
        <v>65</v>
      </c>
      <c r="C196" s="25" t="s">
        <v>220</v>
      </c>
      <c r="D196" s="26">
        <v>34</v>
      </c>
      <c r="E196" s="26">
        <v>34</v>
      </c>
      <c r="F196" s="26">
        <v>28</v>
      </c>
      <c r="G196" s="26">
        <v>6</v>
      </c>
      <c r="H196" s="27">
        <v>0</v>
      </c>
    </row>
    <row r="197" spans="2:11" ht="15" customHeight="1" x14ac:dyDescent="0.25">
      <c r="B197" s="20" t="s">
        <v>65</v>
      </c>
      <c r="C197" s="21" t="s">
        <v>190</v>
      </c>
      <c r="D197" s="22">
        <v>1</v>
      </c>
      <c r="E197" s="22">
        <v>0</v>
      </c>
      <c r="F197" s="22">
        <v>0</v>
      </c>
      <c r="G197" s="22">
        <v>0</v>
      </c>
      <c r="H197" s="23">
        <v>0</v>
      </c>
    </row>
    <row r="198" spans="2:11" ht="15" customHeight="1" x14ac:dyDescent="0.25">
      <c r="B198" s="24" t="s">
        <v>65</v>
      </c>
      <c r="C198" s="25" t="s">
        <v>195</v>
      </c>
      <c r="D198" s="26">
        <v>20</v>
      </c>
      <c r="E198" s="26">
        <v>20</v>
      </c>
      <c r="F198" s="26">
        <v>20</v>
      </c>
      <c r="G198" s="26">
        <v>0</v>
      </c>
      <c r="H198" s="27">
        <v>0</v>
      </c>
    </row>
    <row r="199" spans="2:11" ht="15" customHeight="1" x14ac:dyDescent="0.25">
      <c r="B199" s="20" t="s">
        <v>65</v>
      </c>
      <c r="C199" s="21" t="s">
        <v>7</v>
      </c>
      <c r="D199" s="22">
        <v>28</v>
      </c>
      <c r="E199" s="22">
        <v>27</v>
      </c>
      <c r="F199" s="22">
        <v>24</v>
      </c>
      <c r="G199" s="22">
        <v>3</v>
      </c>
      <c r="H199" s="23">
        <v>0</v>
      </c>
    </row>
    <row r="200" spans="2:11" ht="15" customHeight="1" x14ac:dyDescent="0.25">
      <c r="B200" s="20" t="s">
        <v>65</v>
      </c>
      <c r="C200" s="21" t="s">
        <v>15</v>
      </c>
      <c r="D200" s="22">
        <v>63</v>
      </c>
      <c r="E200" s="22">
        <v>60</v>
      </c>
      <c r="F200" s="22">
        <v>57</v>
      </c>
      <c r="G200" s="22">
        <v>3</v>
      </c>
      <c r="H200" s="23">
        <v>0</v>
      </c>
    </row>
    <row r="201" spans="2:11" ht="15" customHeight="1" x14ac:dyDescent="0.25">
      <c r="B201" s="24" t="s">
        <v>65</v>
      </c>
      <c r="C201" s="21" t="s">
        <v>222</v>
      </c>
      <c r="D201" s="26">
        <v>36</v>
      </c>
      <c r="E201" s="26">
        <v>33</v>
      </c>
      <c r="F201" s="26">
        <v>28</v>
      </c>
      <c r="G201" s="26">
        <v>5</v>
      </c>
      <c r="H201" s="27">
        <v>0</v>
      </c>
    </row>
    <row r="202" spans="2:11" ht="15" customHeight="1" x14ac:dyDescent="0.25">
      <c r="B202" s="20" t="s">
        <v>65</v>
      </c>
      <c r="C202" s="25" t="s">
        <v>221</v>
      </c>
      <c r="D202" s="22">
        <v>82</v>
      </c>
      <c r="E202" s="22">
        <v>80</v>
      </c>
      <c r="F202" s="22">
        <v>72</v>
      </c>
      <c r="G202" s="22">
        <v>8</v>
      </c>
      <c r="H202" s="23">
        <v>0</v>
      </c>
    </row>
    <row r="203" spans="2:11" ht="15" customHeight="1" x14ac:dyDescent="0.25">
      <c r="B203" s="24" t="s">
        <v>65</v>
      </c>
      <c r="C203" s="25" t="s">
        <v>2</v>
      </c>
      <c r="D203" s="26">
        <v>6</v>
      </c>
      <c r="E203" s="26">
        <v>6</v>
      </c>
      <c r="F203" s="26">
        <v>4</v>
      </c>
      <c r="G203" s="26">
        <v>2</v>
      </c>
      <c r="H203" s="27">
        <v>0</v>
      </c>
    </row>
    <row r="204" spans="2:11" ht="15" customHeight="1" x14ac:dyDescent="0.25">
      <c r="B204" s="20" t="s">
        <v>33</v>
      </c>
      <c r="C204" s="21" t="s">
        <v>219</v>
      </c>
      <c r="D204" s="22">
        <v>1</v>
      </c>
      <c r="E204" s="22">
        <v>1</v>
      </c>
      <c r="F204" s="22">
        <v>0</v>
      </c>
      <c r="G204" s="22">
        <v>1</v>
      </c>
      <c r="H204" s="23">
        <v>0</v>
      </c>
    </row>
    <row r="205" spans="2:11" ht="15" customHeight="1" x14ac:dyDescent="0.25">
      <c r="B205" s="24" t="s">
        <v>33</v>
      </c>
      <c r="C205" s="25" t="s">
        <v>221</v>
      </c>
      <c r="D205" s="26">
        <v>12</v>
      </c>
      <c r="E205" s="26">
        <v>12</v>
      </c>
      <c r="F205" s="26">
        <v>8</v>
      </c>
      <c r="G205" s="26">
        <v>4</v>
      </c>
      <c r="H205" s="27">
        <v>0</v>
      </c>
      <c r="K205" s="55"/>
    </row>
    <row r="206" spans="2:11" ht="15" customHeight="1" x14ac:dyDescent="0.25">
      <c r="B206" s="20" t="s">
        <v>33</v>
      </c>
      <c r="C206" s="21" t="s">
        <v>222</v>
      </c>
      <c r="D206" s="22">
        <v>14</v>
      </c>
      <c r="E206" s="22">
        <v>12</v>
      </c>
      <c r="F206" s="22">
        <v>11</v>
      </c>
      <c r="G206" s="22">
        <v>1</v>
      </c>
      <c r="H206" s="23">
        <v>1</v>
      </c>
    </row>
    <row r="207" spans="2:11" ht="15" customHeight="1" x14ac:dyDescent="0.25">
      <c r="B207" s="20" t="s">
        <v>33</v>
      </c>
      <c r="C207" s="21" t="s">
        <v>7</v>
      </c>
      <c r="D207" s="22">
        <v>14</v>
      </c>
      <c r="E207" s="22">
        <v>13</v>
      </c>
      <c r="F207" s="22">
        <v>13</v>
      </c>
      <c r="G207" s="22">
        <v>0</v>
      </c>
      <c r="H207" s="23">
        <v>0</v>
      </c>
    </row>
    <row r="208" spans="2:11" ht="15" customHeight="1" x14ac:dyDescent="0.25">
      <c r="B208" s="24" t="s">
        <v>33</v>
      </c>
      <c r="C208" s="25" t="s">
        <v>15</v>
      </c>
      <c r="D208" s="26">
        <v>15</v>
      </c>
      <c r="E208" s="26">
        <v>15</v>
      </c>
      <c r="F208" s="26">
        <v>12</v>
      </c>
      <c r="G208" s="26">
        <v>3</v>
      </c>
      <c r="H208" s="27">
        <v>0</v>
      </c>
    </row>
    <row r="209" spans="2:8" ht="15" customHeight="1" x14ac:dyDescent="0.25">
      <c r="B209" s="20" t="s">
        <v>33</v>
      </c>
      <c r="C209" s="21" t="s">
        <v>195</v>
      </c>
      <c r="D209" s="22">
        <v>6</v>
      </c>
      <c r="E209" s="22">
        <v>6</v>
      </c>
      <c r="F209" s="22">
        <v>6</v>
      </c>
      <c r="G209" s="22">
        <v>0</v>
      </c>
      <c r="H209" s="23">
        <v>0</v>
      </c>
    </row>
    <row r="210" spans="2:8" ht="15" customHeight="1" x14ac:dyDescent="0.25">
      <c r="B210" s="24" t="s">
        <v>33</v>
      </c>
      <c r="C210" s="25" t="s">
        <v>14</v>
      </c>
      <c r="D210" s="26">
        <v>1</v>
      </c>
      <c r="E210" s="26">
        <v>1</v>
      </c>
      <c r="F210" s="26">
        <v>1</v>
      </c>
      <c r="G210" s="26">
        <v>0</v>
      </c>
      <c r="H210" s="27">
        <v>0</v>
      </c>
    </row>
    <row r="211" spans="2:8" ht="15" customHeight="1" x14ac:dyDescent="0.25">
      <c r="B211" s="24" t="s">
        <v>33</v>
      </c>
      <c r="C211" s="25" t="s">
        <v>220</v>
      </c>
      <c r="D211" s="26">
        <v>12</v>
      </c>
      <c r="E211" s="26">
        <v>11</v>
      </c>
      <c r="F211" s="26">
        <v>10</v>
      </c>
      <c r="G211" s="26">
        <v>1</v>
      </c>
      <c r="H211" s="27">
        <v>0</v>
      </c>
    </row>
    <row r="212" spans="2:8" ht="15" customHeight="1" x14ac:dyDescent="0.25">
      <c r="B212" s="20" t="s">
        <v>33</v>
      </c>
      <c r="C212" s="21" t="s">
        <v>17</v>
      </c>
      <c r="D212" s="22">
        <v>11</v>
      </c>
      <c r="E212" s="22">
        <v>9</v>
      </c>
      <c r="F212" s="22">
        <v>9</v>
      </c>
      <c r="G212" s="22">
        <v>0</v>
      </c>
      <c r="H212" s="23">
        <v>0</v>
      </c>
    </row>
    <row r="213" spans="2:8" ht="15" customHeight="1" x14ac:dyDescent="0.25">
      <c r="B213" s="24" t="s">
        <v>33</v>
      </c>
      <c r="C213" s="25" t="s">
        <v>12</v>
      </c>
      <c r="D213" s="26">
        <v>7</v>
      </c>
      <c r="E213" s="26">
        <v>4</v>
      </c>
      <c r="F213" s="26">
        <v>3</v>
      </c>
      <c r="G213" s="26">
        <v>1</v>
      </c>
      <c r="H213" s="27">
        <v>0</v>
      </c>
    </row>
    <row r="214" spans="2:8" ht="15" customHeight="1" x14ac:dyDescent="0.25">
      <c r="B214" s="20" t="s">
        <v>33</v>
      </c>
      <c r="C214" s="21" t="s">
        <v>2</v>
      </c>
      <c r="D214" s="22">
        <v>3</v>
      </c>
      <c r="E214" s="22">
        <v>3</v>
      </c>
      <c r="F214" s="22">
        <v>3</v>
      </c>
      <c r="G214" s="22">
        <v>0</v>
      </c>
      <c r="H214" s="23">
        <v>0</v>
      </c>
    </row>
    <row r="215" spans="2:8" ht="15" customHeight="1" x14ac:dyDescent="0.25">
      <c r="B215" s="20" t="s">
        <v>33</v>
      </c>
      <c r="C215" s="21" t="s">
        <v>13</v>
      </c>
      <c r="D215" s="22">
        <v>3</v>
      </c>
      <c r="E215" s="22">
        <v>3</v>
      </c>
      <c r="F215" s="22">
        <v>2</v>
      </c>
      <c r="G215" s="22">
        <v>1</v>
      </c>
      <c r="H215" s="23">
        <v>0</v>
      </c>
    </row>
    <row r="216" spans="2:8" ht="15" customHeight="1" x14ac:dyDescent="0.25">
      <c r="B216" s="20" t="s">
        <v>66</v>
      </c>
      <c r="C216" s="21" t="s">
        <v>2</v>
      </c>
      <c r="D216" s="22">
        <v>3</v>
      </c>
      <c r="E216" s="22">
        <v>3</v>
      </c>
      <c r="F216" s="22">
        <v>3</v>
      </c>
      <c r="G216" s="22">
        <v>0</v>
      </c>
      <c r="H216" s="23">
        <v>0</v>
      </c>
    </row>
    <row r="217" spans="2:8" ht="15" customHeight="1" x14ac:dyDescent="0.25">
      <c r="B217" s="24" t="s">
        <v>66</v>
      </c>
      <c r="C217" s="25" t="s">
        <v>220</v>
      </c>
      <c r="D217" s="26">
        <v>15</v>
      </c>
      <c r="E217" s="26">
        <v>14</v>
      </c>
      <c r="F217" s="26">
        <v>12</v>
      </c>
      <c r="G217" s="26">
        <v>2</v>
      </c>
      <c r="H217" s="27">
        <v>0</v>
      </c>
    </row>
    <row r="218" spans="2:8" ht="15" customHeight="1" x14ac:dyDescent="0.25">
      <c r="B218" s="20" t="s">
        <v>66</v>
      </c>
      <c r="C218" s="21" t="s">
        <v>219</v>
      </c>
      <c r="D218" s="22">
        <v>2</v>
      </c>
      <c r="E218" s="22">
        <v>2</v>
      </c>
      <c r="F218" s="22">
        <v>1</v>
      </c>
      <c r="G218" s="22">
        <v>1</v>
      </c>
      <c r="H218" s="23">
        <v>0</v>
      </c>
    </row>
    <row r="219" spans="2:8" ht="15" customHeight="1" x14ac:dyDescent="0.25">
      <c r="B219" s="24" t="s">
        <v>66</v>
      </c>
      <c r="C219" s="25" t="s">
        <v>221</v>
      </c>
      <c r="D219" s="26">
        <v>35</v>
      </c>
      <c r="E219" s="26">
        <v>33</v>
      </c>
      <c r="F219" s="26">
        <v>30</v>
      </c>
      <c r="G219" s="26">
        <v>3</v>
      </c>
      <c r="H219" s="27">
        <v>1</v>
      </c>
    </row>
    <row r="220" spans="2:8" ht="15" customHeight="1" x14ac:dyDescent="0.25">
      <c r="B220" s="20" t="s">
        <v>66</v>
      </c>
      <c r="C220" s="21" t="s">
        <v>12</v>
      </c>
      <c r="D220" s="22">
        <v>8</v>
      </c>
      <c r="E220" s="22">
        <v>7</v>
      </c>
      <c r="F220" s="22">
        <v>5</v>
      </c>
      <c r="G220" s="22">
        <v>2</v>
      </c>
      <c r="H220" s="23">
        <v>0</v>
      </c>
    </row>
    <row r="221" spans="2:8" ht="15" customHeight="1" x14ac:dyDescent="0.25">
      <c r="B221" s="24" t="s">
        <v>66</v>
      </c>
      <c r="C221" s="25" t="s">
        <v>13</v>
      </c>
      <c r="D221" s="26">
        <v>9</v>
      </c>
      <c r="E221" s="26">
        <v>9</v>
      </c>
      <c r="F221" s="26">
        <v>9</v>
      </c>
      <c r="G221" s="26">
        <v>0</v>
      </c>
      <c r="H221" s="27">
        <v>0</v>
      </c>
    </row>
    <row r="222" spans="2:8" ht="15" customHeight="1" x14ac:dyDescent="0.25">
      <c r="B222" s="24" t="s">
        <v>66</v>
      </c>
      <c r="C222" s="25" t="s">
        <v>14</v>
      </c>
      <c r="D222" s="26">
        <v>3</v>
      </c>
      <c r="E222" s="26">
        <v>3</v>
      </c>
      <c r="F222" s="26">
        <v>3</v>
      </c>
      <c r="G222" s="26">
        <v>0</v>
      </c>
      <c r="H222" s="27">
        <v>0</v>
      </c>
    </row>
    <row r="223" spans="2:8" ht="15" customHeight="1" x14ac:dyDescent="0.25">
      <c r="B223" s="20" t="s">
        <v>66</v>
      </c>
      <c r="C223" s="21" t="s">
        <v>222</v>
      </c>
      <c r="D223" s="22">
        <v>42</v>
      </c>
      <c r="E223" s="22">
        <v>41</v>
      </c>
      <c r="F223" s="22">
        <v>30</v>
      </c>
      <c r="G223" s="22">
        <v>11</v>
      </c>
      <c r="H223" s="23">
        <v>0</v>
      </c>
    </row>
    <row r="224" spans="2:8" ht="15" customHeight="1" x14ac:dyDescent="0.25">
      <c r="B224" s="24" t="s">
        <v>66</v>
      </c>
      <c r="C224" s="25" t="s">
        <v>7</v>
      </c>
      <c r="D224" s="26">
        <v>56</v>
      </c>
      <c r="E224" s="26">
        <v>54</v>
      </c>
      <c r="F224" s="26">
        <v>50</v>
      </c>
      <c r="G224" s="26">
        <v>4</v>
      </c>
      <c r="H224" s="27">
        <v>2</v>
      </c>
    </row>
    <row r="225" spans="2:8" ht="15" customHeight="1" x14ac:dyDescent="0.25">
      <c r="B225" s="20" t="s">
        <v>66</v>
      </c>
      <c r="C225" s="21" t="s">
        <v>15</v>
      </c>
      <c r="D225" s="22">
        <v>26</v>
      </c>
      <c r="E225" s="22">
        <v>26</v>
      </c>
      <c r="F225" s="22">
        <v>25</v>
      </c>
      <c r="G225" s="22">
        <v>1</v>
      </c>
      <c r="H225" s="23">
        <v>0</v>
      </c>
    </row>
    <row r="226" spans="2:8" ht="15" customHeight="1" x14ac:dyDescent="0.25">
      <c r="B226" s="20" t="s">
        <v>66</v>
      </c>
      <c r="C226" s="21" t="s">
        <v>195</v>
      </c>
      <c r="D226" s="22">
        <v>9</v>
      </c>
      <c r="E226" s="22">
        <v>5</v>
      </c>
      <c r="F226" s="22">
        <v>5</v>
      </c>
      <c r="G226" s="22">
        <v>0</v>
      </c>
      <c r="H226" s="23">
        <v>0</v>
      </c>
    </row>
    <row r="227" spans="2:8" ht="15" customHeight="1" x14ac:dyDescent="0.25">
      <c r="B227" s="20" t="s">
        <v>66</v>
      </c>
      <c r="C227" s="21" t="s">
        <v>17</v>
      </c>
      <c r="D227" s="22">
        <v>37</v>
      </c>
      <c r="E227" s="22">
        <v>35</v>
      </c>
      <c r="F227" s="22">
        <v>34</v>
      </c>
      <c r="G227" s="22">
        <v>1</v>
      </c>
      <c r="H227" s="23">
        <v>0</v>
      </c>
    </row>
    <row r="228" spans="2:8" ht="15" customHeight="1" x14ac:dyDescent="0.25">
      <c r="B228" s="20" t="s">
        <v>34</v>
      </c>
      <c r="C228" s="21" t="s">
        <v>2</v>
      </c>
      <c r="D228" s="22">
        <v>12</v>
      </c>
      <c r="E228" s="22">
        <v>12</v>
      </c>
      <c r="F228" s="22">
        <v>12</v>
      </c>
      <c r="G228" s="22">
        <v>0</v>
      </c>
      <c r="H228" s="23">
        <v>0</v>
      </c>
    </row>
    <row r="229" spans="2:8" ht="15" customHeight="1" x14ac:dyDescent="0.25">
      <c r="B229" s="24" t="s">
        <v>34</v>
      </c>
      <c r="C229" s="25" t="s">
        <v>221</v>
      </c>
      <c r="D229" s="26">
        <v>80</v>
      </c>
      <c r="E229" s="26">
        <v>75</v>
      </c>
      <c r="F229" s="26">
        <v>65</v>
      </c>
      <c r="G229" s="26">
        <v>10</v>
      </c>
      <c r="H229" s="27">
        <v>0</v>
      </c>
    </row>
    <row r="230" spans="2:8" ht="15" customHeight="1" x14ac:dyDescent="0.25">
      <c r="B230" s="20" t="s">
        <v>34</v>
      </c>
      <c r="C230" s="21" t="s">
        <v>195</v>
      </c>
      <c r="D230" s="22">
        <v>6</v>
      </c>
      <c r="E230" s="22">
        <v>6</v>
      </c>
      <c r="F230" s="22">
        <v>6</v>
      </c>
      <c r="G230" s="22">
        <v>0</v>
      </c>
      <c r="H230" s="23">
        <v>0</v>
      </c>
    </row>
    <row r="231" spans="2:8" ht="15" customHeight="1" x14ac:dyDescent="0.25">
      <c r="B231" s="24" t="s">
        <v>34</v>
      </c>
      <c r="C231" s="21" t="s">
        <v>222</v>
      </c>
      <c r="D231" s="26">
        <v>90</v>
      </c>
      <c r="E231" s="26">
        <v>80</v>
      </c>
      <c r="F231" s="26">
        <v>63</v>
      </c>
      <c r="G231" s="26">
        <v>17</v>
      </c>
      <c r="H231" s="27">
        <v>0</v>
      </c>
    </row>
    <row r="232" spans="2:8" ht="15" customHeight="1" x14ac:dyDescent="0.25">
      <c r="B232" s="20" t="s">
        <v>34</v>
      </c>
      <c r="C232" s="21" t="s">
        <v>13</v>
      </c>
      <c r="D232" s="22">
        <v>23</v>
      </c>
      <c r="E232" s="22">
        <v>23</v>
      </c>
      <c r="F232" s="22">
        <v>21</v>
      </c>
      <c r="G232" s="22">
        <v>2</v>
      </c>
      <c r="H232" s="23">
        <v>0</v>
      </c>
    </row>
    <row r="233" spans="2:8" ht="15" customHeight="1" x14ac:dyDescent="0.25">
      <c r="B233" s="24" t="s">
        <v>34</v>
      </c>
      <c r="C233" s="25" t="s">
        <v>17</v>
      </c>
      <c r="D233" s="26">
        <v>34</v>
      </c>
      <c r="E233" s="26">
        <v>32</v>
      </c>
      <c r="F233" s="26">
        <v>29</v>
      </c>
      <c r="G233" s="26">
        <v>3</v>
      </c>
      <c r="H233" s="27">
        <v>0</v>
      </c>
    </row>
    <row r="234" spans="2:8" ht="15" customHeight="1" x14ac:dyDescent="0.25">
      <c r="B234" s="20" t="s">
        <v>34</v>
      </c>
      <c r="C234" s="21" t="s">
        <v>15</v>
      </c>
      <c r="D234" s="22">
        <v>53</v>
      </c>
      <c r="E234" s="22">
        <v>50</v>
      </c>
      <c r="F234" s="22">
        <v>40</v>
      </c>
      <c r="G234" s="22">
        <v>10</v>
      </c>
      <c r="H234" s="23">
        <v>1</v>
      </c>
    </row>
    <row r="235" spans="2:8" ht="15" customHeight="1" x14ac:dyDescent="0.25">
      <c r="B235" s="24" t="s">
        <v>34</v>
      </c>
      <c r="C235" s="25" t="s">
        <v>14</v>
      </c>
      <c r="D235" s="26">
        <v>8</v>
      </c>
      <c r="E235" s="26">
        <v>8</v>
      </c>
      <c r="F235" s="26">
        <v>8</v>
      </c>
      <c r="G235" s="26">
        <v>0</v>
      </c>
      <c r="H235" s="27">
        <v>0</v>
      </c>
    </row>
    <row r="236" spans="2:8" ht="15" customHeight="1" x14ac:dyDescent="0.25">
      <c r="B236" s="20" t="s">
        <v>34</v>
      </c>
      <c r="C236" s="21" t="s">
        <v>7</v>
      </c>
      <c r="D236" s="22">
        <v>38</v>
      </c>
      <c r="E236" s="22">
        <v>38</v>
      </c>
      <c r="F236" s="22">
        <v>35</v>
      </c>
      <c r="G236" s="22">
        <v>3</v>
      </c>
      <c r="H236" s="23">
        <v>0</v>
      </c>
    </row>
    <row r="237" spans="2:8" ht="15" customHeight="1" x14ac:dyDescent="0.25">
      <c r="B237" s="24" t="s">
        <v>34</v>
      </c>
      <c r="C237" s="25" t="s">
        <v>220</v>
      </c>
      <c r="D237" s="26">
        <v>54</v>
      </c>
      <c r="E237" s="26">
        <v>53</v>
      </c>
      <c r="F237" s="26">
        <v>48</v>
      </c>
      <c r="G237" s="26">
        <v>5</v>
      </c>
      <c r="H237" s="27">
        <v>0</v>
      </c>
    </row>
    <row r="238" spans="2:8" ht="15" customHeight="1" x14ac:dyDescent="0.25">
      <c r="B238" s="20" t="s">
        <v>177</v>
      </c>
      <c r="C238" s="21" t="s">
        <v>222</v>
      </c>
      <c r="D238" s="22">
        <v>35</v>
      </c>
      <c r="E238" s="22">
        <v>31</v>
      </c>
      <c r="F238" s="22">
        <v>20</v>
      </c>
      <c r="G238" s="22">
        <v>11</v>
      </c>
      <c r="H238" s="23">
        <v>2</v>
      </c>
    </row>
    <row r="239" spans="2:8" ht="15" customHeight="1" x14ac:dyDescent="0.25">
      <c r="B239" s="20" t="s">
        <v>177</v>
      </c>
      <c r="C239" s="25" t="s">
        <v>220</v>
      </c>
      <c r="D239" s="22">
        <v>20</v>
      </c>
      <c r="E239" s="22">
        <v>20</v>
      </c>
      <c r="F239" s="22">
        <v>13</v>
      </c>
      <c r="G239" s="22">
        <v>7</v>
      </c>
      <c r="H239" s="23">
        <v>0</v>
      </c>
    </row>
    <row r="240" spans="2:8" ht="15" customHeight="1" x14ac:dyDescent="0.25">
      <c r="B240" s="24" t="s">
        <v>177</v>
      </c>
      <c r="C240" s="25" t="s">
        <v>13</v>
      </c>
      <c r="D240" s="26">
        <v>6</v>
      </c>
      <c r="E240" s="26">
        <v>6</v>
      </c>
      <c r="F240" s="26">
        <v>3</v>
      </c>
      <c r="G240" s="26">
        <v>3</v>
      </c>
      <c r="H240" s="27">
        <v>0</v>
      </c>
    </row>
    <row r="241" spans="2:11" ht="15" customHeight="1" x14ac:dyDescent="0.25">
      <c r="B241" s="24" t="s">
        <v>177</v>
      </c>
      <c r="C241" s="25" t="s">
        <v>221</v>
      </c>
      <c r="D241" s="26">
        <v>22</v>
      </c>
      <c r="E241" s="26">
        <v>22</v>
      </c>
      <c r="F241" s="26">
        <v>14</v>
      </c>
      <c r="G241" s="26">
        <v>8</v>
      </c>
      <c r="H241" s="27">
        <v>0</v>
      </c>
    </row>
    <row r="242" spans="2:11" ht="15" customHeight="1" x14ac:dyDescent="0.25">
      <c r="B242" s="20" t="s">
        <v>177</v>
      </c>
      <c r="C242" s="21" t="s">
        <v>17</v>
      </c>
      <c r="D242" s="22">
        <v>1</v>
      </c>
      <c r="E242" s="22">
        <v>1</v>
      </c>
      <c r="F242" s="22">
        <v>1</v>
      </c>
      <c r="G242" s="22">
        <v>0</v>
      </c>
      <c r="H242" s="23">
        <v>0</v>
      </c>
    </row>
    <row r="243" spans="2:11" ht="15" customHeight="1" x14ac:dyDescent="0.25">
      <c r="B243" s="24" t="s">
        <v>177</v>
      </c>
      <c r="C243" s="25" t="s">
        <v>7</v>
      </c>
      <c r="D243" s="26">
        <v>5</v>
      </c>
      <c r="E243" s="26">
        <v>5</v>
      </c>
      <c r="F243" s="26">
        <v>3</v>
      </c>
      <c r="G243" s="26">
        <v>2</v>
      </c>
      <c r="H243" s="27">
        <v>0</v>
      </c>
    </row>
    <row r="244" spans="2:11" ht="15" customHeight="1" x14ac:dyDescent="0.25">
      <c r="B244" s="20" t="s">
        <v>177</v>
      </c>
      <c r="C244" s="21" t="s">
        <v>195</v>
      </c>
      <c r="D244" s="22">
        <v>11</v>
      </c>
      <c r="E244" s="22">
        <v>11</v>
      </c>
      <c r="F244" s="22">
        <v>11</v>
      </c>
      <c r="G244" s="22">
        <v>0</v>
      </c>
      <c r="H244" s="23">
        <v>0</v>
      </c>
    </row>
    <row r="245" spans="2:11" ht="15" customHeight="1" x14ac:dyDescent="0.25">
      <c r="B245" s="24" t="s">
        <v>177</v>
      </c>
      <c r="C245" s="25" t="s">
        <v>15</v>
      </c>
      <c r="D245" s="26">
        <v>8</v>
      </c>
      <c r="E245" s="26">
        <v>8</v>
      </c>
      <c r="F245" s="26">
        <v>8</v>
      </c>
      <c r="G245" s="26">
        <v>0</v>
      </c>
      <c r="H245" s="27">
        <v>0</v>
      </c>
      <c r="K245" s="55"/>
    </row>
    <row r="246" spans="2:11" ht="15" customHeight="1" x14ac:dyDescent="0.25">
      <c r="B246" s="20" t="s">
        <v>67</v>
      </c>
      <c r="C246" s="25" t="s">
        <v>220</v>
      </c>
      <c r="D246" s="22">
        <v>15</v>
      </c>
      <c r="E246" s="22">
        <v>15</v>
      </c>
      <c r="F246" s="22">
        <v>12</v>
      </c>
      <c r="G246" s="22">
        <v>3</v>
      </c>
      <c r="H246" s="23">
        <v>0</v>
      </c>
    </row>
    <row r="247" spans="2:11" ht="15" customHeight="1" x14ac:dyDescent="0.25">
      <c r="B247" s="24" t="s">
        <v>67</v>
      </c>
      <c r="C247" s="25" t="s">
        <v>221</v>
      </c>
      <c r="D247" s="26">
        <v>14</v>
      </c>
      <c r="E247" s="26">
        <v>14</v>
      </c>
      <c r="F247" s="26">
        <v>12</v>
      </c>
      <c r="G247" s="26">
        <v>2</v>
      </c>
      <c r="H247" s="27">
        <v>0</v>
      </c>
    </row>
    <row r="248" spans="2:11" ht="15" customHeight="1" x14ac:dyDescent="0.25">
      <c r="B248" s="24" t="s">
        <v>67</v>
      </c>
      <c r="C248" s="25" t="s">
        <v>14</v>
      </c>
      <c r="D248" s="26">
        <v>1</v>
      </c>
      <c r="E248" s="26">
        <v>1</v>
      </c>
      <c r="F248" s="26">
        <v>1</v>
      </c>
      <c r="G248" s="26">
        <v>0</v>
      </c>
      <c r="H248" s="27">
        <v>0</v>
      </c>
    </row>
    <row r="249" spans="2:11" ht="15" customHeight="1" x14ac:dyDescent="0.25">
      <c r="B249" s="20" t="s">
        <v>67</v>
      </c>
      <c r="C249" s="21" t="s">
        <v>13</v>
      </c>
      <c r="D249" s="22">
        <v>4</v>
      </c>
      <c r="E249" s="22">
        <v>4</v>
      </c>
      <c r="F249" s="22">
        <v>2</v>
      </c>
      <c r="G249" s="22">
        <v>2</v>
      </c>
      <c r="H249" s="23">
        <v>0</v>
      </c>
    </row>
    <row r="250" spans="2:11" ht="15" customHeight="1" x14ac:dyDescent="0.25">
      <c r="B250" s="24" t="s">
        <v>67</v>
      </c>
      <c r="C250" s="21" t="s">
        <v>222</v>
      </c>
      <c r="D250" s="26">
        <v>19</v>
      </c>
      <c r="E250" s="26">
        <v>18</v>
      </c>
      <c r="F250" s="26">
        <v>13</v>
      </c>
      <c r="G250" s="26">
        <v>5</v>
      </c>
      <c r="H250" s="27">
        <v>1</v>
      </c>
    </row>
    <row r="251" spans="2:11" ht="15" customHeight="1" x14ac:dyDescent="0.25">
      <c r="B251" s="20" t="s">
        <v>67</v>
      </c>
      <c r="C251" s="21" t="s">
        <v>195</v>
      </c>
      <c r="D251" s="22">
        <v>1</v>
      </c>
      <c r="E251" s="22">
        <v>1</v>
      </c>
      <c r="F251" s="22">
        <v>0</v>
      </c>
      <c r="G251" s="22">
        <v>1</v>
      </c>
      <c r="H251" s="23">
        <v>0</v>
      </c>
    </row>
    <row r="252" spans="2:11" ht="15" customHeight="1" x14ac:dyDescent="0.25">
      <c r="B252" s="20" t="s">
        <v>67</v>
      </c>
      <c r="C252" s="21" t="s">
        <v>15</v>
      </c>
      <c r="D252" s="22">
        <v>13</v>
      </c>
      <c r="E252" s="22">
        <v>13</v>
      </c>
      <c r="F252" s="22">
        <v>10</v>
      </c>
      <c r="G252" s="22">
        <v>3</v>
      </c>
      <c r="H252" s="23">
        <v>0</v>
      </c>
    </row>
    <row r="253" spans="2:11" ht="15" customHeight="1" x14ac:dyDescent="0.25">
      <c r="B253" s="20" t="s">
        <v>35</v>
      </c>
      <c r="C253" s="21" t="s">
        <v>2</v>
      </c>
      <c r="D253" s="22">
        <v>1</v>
      </c>
      <c r="E253" s="22">
        <v>1</v>
      </c>
      <c r="F253" s="22">
        <v>1</v>
      </c>
      <c r="G253" s="22">
        <v>0</v>
      </c>
      <c r="H253" s="23">
        <v>0</v>
      </c>
    </row>
    <row r="254" spans="2:11" ht="15" customHeight="1" x14ac:dyDescent="0.25">
      <c r="B254" s="24" t="s">
        <v>35</v>
      </c>
      <c r="C254" s="21" t="s">
        <v>222</v>
      </c>
      <c r="D254" s="26">
        <v>79</v>
      </c>
      <c r="E254" s="26">
        <v>74</v>
      </c>
      <c r="F254" s="26">
        <v>63</v>
      </c>
      <c r="G254" s="26">
        <v>11</v>
      </c>
      <c r="H254" s="27">
        <v>0</v>
      </c>
    </row>
    <row r="255" spans="2:11" ht="15" customHeight="1" x14ac:dyDescent="0.25">
      <c r="B255" s="20" t="s">
        <v>35</v>
      </c>
      <c r="C255" s="25" t="s">
        <v>221</v>
      </c>
      <c r="D255" s="22">
        <v>28</v>
      </c>
      <c r="E255" s="22">
        <v>26</v>
      </c>
      <c r="F255" s="22">
        <v>24</v>
      </c>
      <c r="G255" s="22">
        <v>2</v>
      </c>
      <c r="H255" s="23">
        <v>1</v>
      </c>
    </row>
    <row r="256" spans="2:11" ht="15" customHeight="1" x14ac:dyDescent="0.25">
      <c r="B256" s="24" t="s">
        <v>35</v>
      </c>
      <c r="C256" s="25" t="s">
        <v>220</v>
      </c>
      <c r="D256" s="26">
        <v>51</v>
      </c>
      <c r="E256" s="26">
        <v>49</v>
      </c>
      <c r="F256" s="26">
        <v>43</v>
      </c>
      <c r="G256" s="26">
        <v>6</v>
      </c>
      <c r="H256" s="27">
        <v>1</v>
      </c>
    </row>
    <row r="257" spans="2:11" ht="15" customHeight="1" x14ac:dyDescent="0.25">
      <c r="B257" s="20" t="s">
        <v>35</v>
      </c>
      <c r="C257" s="21" t="s">
        <v>7</v>
      </c>
      <c r="D257" s="22">
        <v>6</v>
      </c>
      <c r="E257" s="22">
        <v>6</v>
      </c>
      <c r="F257" s="22">
        <v>3</v>
      </c>
      <c r="G257" s="22">
        <v>3</v>
      </c>
      <c r="H257" s="23">
        <v>0</v>
      </c>
    </row>
    <row r="258" spans="2:11" ht="15" customHeight="1" x14ac:dyDescent="0.25">
      <c r="B258" s="24" t="s">
        <v>35</v>
      </c>
      <c r="C258" s="25" t="s">
        <v>14</v>
      </c>
      <c r="D258" s="26">
        <v>11</v>
      </c>
      <c r="E258" s="26">
        <v>10</v>
      </c>
      <c r="F258" s="26">
        <v>10</v>
      </c>
      <c r="G258" s="26">
        <v>0</v>
      </c>
      <c r="H258" s="27">
        <v>0</v>
      </c>
    </row>
    <row r="259" spans="2:11" ht="15" customHeight="1" x14ac:dyDescent="0.25">
      <c r="B259" s="20" t="s">
        <v>35</v>
      </c>
      <c r="C259" s="21" t="s">
        <v>12</v>
      </c>
      <c r="D259" s="22">
        <v>2</v>
      </c>
      <c r="E259" s="22">
        <v>1</v>
      </c>
      <c r="F259" s="22">
        <v>0</v>
      </c>
      <c r="G259" s="22">
        <v>1</v>
      </c>
      <c r="H259" s="23">
        <v>0</v>
      </c>
    </row>
    <row r="260" spans="2:11" ht="15" customHeight="1" x14ac:dyDescent="0.25">
      <c r="B260" s="24" t="s">
        <v>35</v>
      </c>
      <c r="C260" s="25" t="s">
        <v>195</v>
      </c>
      <c r="D260" s="26">
        <v>6</v>
      </c>
      <c r="E260" s="26">
        <v>6</v>
      </c>
      <c r="F260" s="26">
        <v>6</v>
      </c>
      <c r="G260" s="26">
        <v>0</v>
      </c>
      <c r="H260" s="27">
        <v>0</v>
      </c>
    </row>
    <row r="261" spans="2:11" ht="15" customHeight="1" x14ac:dyDescent="0.25">
      <c r="B261" s="20" t="s">
        <v>35</v>
      </c>
      <c r="C261" s="21" t="s">
        <v>15</v>
      </c>
      <c r="D261" s="22">
        <v>58</v>
      </c>
      <c r="E261" s="22">
        <v>58</v>
      </c>
      <c r="F261" s="22">
        <v>49</v>
      </c>
      <c r="G261" s="22">
        <v>9</v>
      </c>
      <c r="H261" s="23">
        <v>0</v>
      </c>
    </row>
    <row r="262" spans="2:11" ht="15" customHeight="1" x14ac:dyDescent="0.25">
      <c r="B262" s="20" t="s">
        <v>35</v>
      </c>
      <c r="C262" s="21" t="s">
        <v>17</v>
      </c>
      <c r="D262" s="22">
        <v>3</v>
      </c>
      <c r="E262" s="22">
        <v>3</v>
      </c>
      <c r="F262" s="22">
        <v>3</v>
      </c>
      <c r="G262" s="22">
        <v>0</v>
      </c>
      <c r="H262" s="23">
        <v>0</v>
      </c>
    </row>
    <row r="263" spans="2:11" ht="15" customHeight="1" x14ac:dyDescent="0.25">
      <c r="B263" s="24" t="s">
        <v>35</v>
      </c>
      <c r="C263" s="25" t="s">
        <v>13</v>
      </c>
      <c r="D263" s="26">
        <v>17</v>
      </c>
      <c r="E263" s="26">
        <v>17</v>
      </c>
      <c r="F263" s="26">
        <v>17</v>
      </c>
      <c r="G263" s="26">
        <v>0</v>
      </c>
      <c r="H263" s="27">
        <v>0</v>
      </c>
    </row>
    <row r="264" spans="2:11" ht="15" customHeight="1" x14ac:dyDescent="0.25">
      <c r="B264" s="24" t="s">
        <v>136</v>
      </c>
      <c r="C264" s="25" t="s">
        <v>195</v>
      </c>
      <c r="D264" s="26">
        <v>3</v>
      </c>
      <c r="E264" s="26">
        <v>3</v>
      </c>
      <c r="F264" s="26">
        <v>3</v>
      </c>
      <c r="G264" s="26">
        <v>0</v>
      </c>
      <c r="H264" s="27">
        <v>0</v>
      </c>
      <c r="K264" s="55"/>
    </row>
    <row r="265" spans="2:11" ht="15" customHeight="1" x14ac:dyDescent="0.25">
      <c r="B265" s="20" t="s">
        <v>136</v>
      </c>
      <c r="C265" s="21" t="s">
        <v>2</v>
      </c>
      <c r="D265" s="22">
        <v>1</v>
      </c>
      <c r="E265" s="22">
        <v>1</v>
      </c>
      <c r="F265" s="22">
        <v>1</v>
      </c>
      <c r="G265" s="22">
        <v>0</v>
      </c>
      <c r="H265" s="23">
        <v>0</v>
      </c>
    </row>
    <row r="266" spans="2:11" ht="15" customHeight="1" x14ac:dyDescent="0.25">
      <c r="B266" s="24" t="s">
        <v>136</v>
      </c>
      <c r="C266" s="25" t="s">
        <v>221</v>
      </c>
      <c r="D266" s="26">
        <v>44</v>
      </c>
      <c r="E266" s="26">
        <v>43</v>
      </c>
      <c r="F266" s="26">
        <v>41</v>
      </c>
      <c r="G266" s="26">
        <v>2</v>
      </c>
      <c r="H266" s="27">
        <v>0</v>
      </c>
    </row>
    <row r="267" spans="2:11" ht="15" customHeight="1" x14ac:dyDescent="0.25">
      <c r="B267" s="20" t="s">
        <v>136</v>
      </c>
      <c r="C267" s="21" t="s">
        <v>15</v>
      </c>
      <c r="D267" s="22">
        <v>6</v>
      </c>
      <c r="E267" s="22">
        <v>6</v>
      </c>
      <c r="F267" s="22">
        <v>5</v>
      </c>
      <c r="G267" s="22">
        <v>1</v>
      </c>
      <c r="H267" s="23">
        <v>0</v>
      </c>
    </row>
    <row r="268" spans="2:11" ht="15" customHeight="1" x14ac:dyDescent="0.25">
      <c r="B268" s="24" t="s">
        <v>136</v>
      </c>
      <c r="C268" s="25" t="s">
        <v>17</v>
      </c>
      <c r="D268" s="26">
        <v>1</v>
      </c>
      <c r="E268" s="26">
        <v>1</v>
      </c>
      <c r="F268" s="26">
        <v>1</v>
      </c>
      <c r="G268" s="26">
        <v>0</v>
      </c>
      <c r="H268" s="27">
        <v>0</v>
      </c>
    </row>
    <row r="269" spans="2:11" ht="15" customHeight="1" x14ac:dyDescent="0.25">
      <c r="B269" s="20" t="s">
        <v>136</v>
      </c>
      <c r="C269" s="21" t="s">
        <v>222</v>
      </c>
      <c r="D269" s="22">
        <v>10</v>
      </c>
      <c r="E269" s="22">
        <v>9</v>
      </c>
      <c r="F269" s="22">
        <v>7</v>
      </c>
      <c r="G269" s="22">
        <v>2</v>
      </c>
      <c r="H269" s="23">
        <v>1</v>
      </c>
    </row>
    <row r="270" spans="2:11" ht="15" customHeight="1" x14ac:dyDescent="0.25">
      <c r="B270" s="24" t="s">
        <v>136</v>
      </c>
      <c r="C270" s="25" t="s">
        <v>7</v>
      </c>
      <c r="D270" s="26">
        <v>4</v>
      </c>
      <c r="E270" s="26">
        <v>4</v>
      </c>
      <c r="F270" s="26">
        <v>2</v>
      </c>
      <c r="G270" s="26">
        <v>2</v>
      </c>
      <c r="H270" s="27">
        <v>0</v>
      </c>
    </row>
    <row r="271" spans="2:11" ht="15" customHeight="1" x14ac:dyDescent="0.25">
      <c r="B271" s="20" t="s">
        <v>136</v>
      </c>
      <c r="C271" s="25" t="s">
        <v>220</v>
      </c>
      <c r="D271" s="22">
        <v>6</v>
      </c>
      <c r="E271" s="22">
        <v>6</v>
      </c>
      <c r="F271" s="22">
        <v>3</v>
      </c>
      <c r="G271" s="22">
        <v>3</v>
      </c>
      <c r="H271" s="23">
        <v>0</v>
      </c>
    </row>
    <row r="272" spans="2:11" ht="15" customHeight="1" x14ac:dyDescent="0.25">
      <c r="B272" s="24" t="s">
        <v>136</v>
      </c>
      <c r="C272" s="25" t="s">
        <v>14</v>
      </c>
      <c r="D272" s="26">
        <v>1</v>
      </c>
      <c r="E272" s="26">
        <v>1</v>
      </c>
      <c r="F272" s="26">
        <v>1</v>
      </c>
      <c r="G272" s="26">
        <v>0</v>
      </c>
      <c r="H272" s="27">
        <v>0</v>
      </c>
    </row>
    <row r="273" spans="2:11" ht="15" customHeight="1" x14ac:dyDescent="0.25">
      <c r="B273" s="20" t="s">
        <v>136</v>
      </c>
      <c r="C273" s="21" t="s">
        <v>219</v>
      </c>
      <c r="D273" s="22">
        <v>1</v>
      </c>
      <c r="E273" s="22">
        <v>1</v>
      </c>
      <c r="F273" s="22">
        <v>1</v>
      </c>
      <c r="G273" s="22">
        <v>0</v>
      </c>
      <c r="H273" s="23">
        <v>0</v>
      </c>
    </row>
    <row r="274" spans="2:11" ht="15" customHeight="1" x14ac:dyDescent="0.25">
      <c r="B274" s="24" t="s">
        <v>174</v>
      </c>
      <c r="C274" s="25" t="s">
        <v>7</v>
      </c>
      <c r="D274" s="26">
        <v>24</v>
      </c>
      <c r="E274" s="26">
        <v>22</v>
      </c>
      <c r="F274" s="26">
        <v>20</v>
      </c>
      <c r="G274" s="26">
        <v>2</v>
      </c>
      <c r="H274" s="27">
        <v>0</v>
      </c>
    </row>
    <row r="275" spans="2:11" ht="15" customHeight="1" x14ac:dyDescent="0.25">
      <c r="B275" s="20" t="s">
        <v>174</v>
      </c>
      <c r="C275" s="21" t="s">
        <v>222</v>
      </c>
      <c r="D275" s="22">
        <v>40</v>
      </c>
      <c r="E275" s="22">
        <v>40</v>
      </c>
      <c r="F275" s="22">
        <v>38</v>
      </c>
      <c r="G275" s="22">
        <v>2</v>
      </c>
      <c r="H275" s="23">
        <v>0</v>
      </c>
    </row>
    <row r="276" spans="2:11" ht="15" customHeight="1" x14ac:dyDescent="0.25">
      <c r="B276" s="24" t="s">
        <v>174</v>
      </c>
      <c r="C276" s="25" t="s">
        <v>195</v>
      </c>
      <c r="D276" s="26">
        <v>16</v>
      </c>
      <c r="E276" s="26">
        <v>16</v>
      </c>
      <c r="F276" s="26">
        <v>16</v>
      </c>
      <c r="G276" s="26">
        <v>0</v>
      </c>
      <c r="H276" s="27">
        <v>0</v>
      </c>
      <c r="K276" s="55"/>
    </row>
    <row r="277" spans="2:11" ht="15" customHeight="1" x14ac:dyDescent="0.25">
      <c r="B277" s="20" t="s">
        <v>174</v>
      </c>
      <c r="C277" s="21" t="s">
        <v>2</v>
      </c>
      <c r="D277" s="22">
        <v>8</v>
      </c>
      <c r="E277" s="22">
        <v>8</v>
      </c>
      <c r="F277" s="22">
        <v>8</v>
      </c>
      <c r="G277" s="22">
        <v>0</v>
      </c>
      <c r="H277" s="23">
        <v>0</v>
      </c>
    </row>
    <row r="278" spans="2:11" ht="15" customHeight="1" x14ac:dyDescent="0.25">
      <c r="B278" s="24" t="s">
        <v>174</v>
      </c>
      <c r="C278" s="25" t="s">
        <v>220</v>
      </c>
      <c r="D278" s="26">
        <v>39</v>
      </c>
      <c r="E278" s="26">
        <v>35</v>
      </c>
      <c r="F278" s="26">
        <v>31</v>
      </c>
      <c r="G278" s="26">
        <v>4</v>
      </c>
      <c r="H278" s="27">
        <v>1</v>
      </c>
    </row>
    <row r="279" spans="2:11" ht="15" customHeight="1" x14ac:dyDescent="0.25">
      <c r="B279" s="24" t="s">
        <v>174</v>
      </c>
      <c r="C279" s="25" t="s">
        <v>15</v>
      </c>
      <c r="D279" s="26">
        <v>40</v>
      </c>
      <c r="E279" s="26">
        <v>40</v>
      </c>
      <c r="F279" s="26">
        <v>36</v>
      </c>
      <c r="G279" s="26">
        <v>4</v>
      </c>
      <c r="H279" s="27">
        <v>0</v>
      </c>
    </row>
    <row r="280" spans="2:11" ht="15" customHeight="1" x14ac:dyDescent="0.25">
      <c r="B280" s="20" t="s">
        <v>174</v>
      </c>
      <c r="C280" s="21" t="s">
        <v>13</v>
      </c>
      <c r="D280" s="22">
        <v>12</v>
      </c>
      <c r="E280" s="22">
        <v>12</v>
      </c>
      <c r="F280" s="22">
        <v>9</v>
      </c>
      <c r="G280" s="22">
        <v>3</v>
      </c>
      <c r="H280" s="23">
        <v>0</v>
      </c>
    </row>
    <row r="281" spans="2:11" ht="15" customHeight="1" x14ac:dyDescent="0.25">
      <c r="B281" s="24" t="s">
        <v>174</v>
      </c>
      <c r="C281" s="25" t="s">
        <v>14</v>
      </c>
      <c r="D281" s="26">
        <v>12</v>
      </c>
      <c r="E281" s="26">
        <v>12</v>
      </c>
      <c r="F281" s="26">
        <v>9</v>
      </c>
      <c r="G281" s="26">
        <v>3</v>
      </c>
      <c r="H281" s="27">
        <v>0</v>
      </c>
    </row>
    <row r="282" spans="2:11" ht="15" customHeight="1" x14ac:dyDescent="0.25">
      <c r="B282" s="24" t="s">
        <v>174</v>
      </c>
      <c r="C282" s="25" t="s">
        <v>17</v>
      </c>
      <c r="D282" s="26">
        <v>19</v>
      </c>
      <c r="E282" s="26">
        <v>3</v>
      </c>
      <c r="F282" s="26">
        <v>3</v>
      </c>
      <c r="G282" s="26">
        <v>0</v>
      </c>
      <c r="H282" s="27">
        <v>0</v>
      </c>
    </row>
    <row r="283" spans="2:11" ht="15" customHeight="1" x14ac:dyDescent="0.25">
      <c r="B283" s="20" t="s">
        <v>174</v>
      </c>
      <c r="C283" s="25" t="s">
        <v>221</v>
      </c>
      <c r="D283" s="22">
        <v>13</v>
      </c>
      <c r="E283" s="22">
        <v>13</v>
      </c>
      <c r="F283" s="22">
        <v>12</v>
      </c>
      <c r="G283" s="22">
        <v>1</v>
      </c>
      <c r="H283" s="23">
        <v>0</v>
      </c>
    </row>
    <row r="284" spans="2:11" ht="15" customHeight="1" x14ac:dyDescent="0.25">
      <c r="B284" s="24" t="s">
        <v>174</v>
      </c>
      <c r="C284" s="25" t="s">
        <v>12</v>
      </c>
      <c r="D284" s="26">
        <v>2</v>
      </c>
      <c r="E284" s="26">
        <v>2</v>
      </c>
      <c r="F284" s="26">
        <v>2</v>
      </c>
      <c r="G284" s="26">
        <v>0</v>
      </c>
      <c r="H284" s="27">
        <v>0</v>
      </c>
    </row>
    <row r="285" spans="2:11" ht="15" customHeight="1" x14ac:dyDescent="0.25">
      <c r="B285" s="24" t="s">
        <v>36</v>
      </c>
      <c r="C285" s="25" t="s">
        <v>7</v>
      </c>
      <c r="D285" s="26">
        <v>52</v>
      </c>
      <c r="E285" s="26">
        <v>34</v>
      </c>
      <c r="F285" s="26">
        <v>33</v>
      </c>
      <c r="G285" s="26">
        <v>1</v>
      </c>
      <c r="H285" s="27">
        <v>0</v>
      </c>
    </row>
    <row r="286" spans="2:11" ht="15" customHeight="1" x14ac:dyDescent="0.25">
      <c r="B286" s="20" t="s">
        <v>36</v>
      </c>
      <c r="C286" s="21" t="s">
        <v>222</v>
      </c>
      <c r="D286" s="22">
        <v>97</v>
      </c>
      <c r="E286" s="22">
        <v>74</v>
      </c>
      <c r="F286" s="22">
        <v>51</v>
      </c>
      <c r="G286" s="22">
        <v>23</v>
      </c>
      <c r="H286" s="23">
        <v>0</v>
      </c>
    </row>
    <row r="287" spans="2:11" ht="15" customHeight="1" x14ac:dyDescent="0.25">
      <c r="B287" s="24" t="s">
        <v>36</v>
      </c>
      <c r="C287" s="25" t="s">
        <v>221</v>
      </c>
      <c r="D287" s="26">
        <v>67</v>
      </c>
      <c r="E287" s="26">
        <v>52</v>
      </c>
      <c r="F287" s="26">
        <v>42</v>
      </c>
      <c r="G287" s="26">
        <v>10</v>
      </c>
      <c r="H287" s="27">
        <v>0</v>
      </c>
    </row>
    <row r="288" spans="2:11" ht="15" customHeight="1" x14ac:dyDescent="0.25">
      <c r="B288" s="20" t="s">
        <v>36</v>
      </c>
      <c r="C288" s="25" t="s">
        <v>220</v>
      </c>
      <c r="D288" s="22">
        <v>37</v>
      </c>
      <c r="E288" s="22">
        <v>31</v>
      </c>
      <c r="F288" s="22">
        <v>26</v>
      </c>
      <c r="G288" s="22">
        <v>5</v>
      </c>
      <c r="H288" s="23">
        <v>0</v>
      </c>
    </row>
    <row r="289" spans="2:8" ht="15" customHeight="1" x14ac:dyDescent="0.25">
      <c r="B289" s="24" t="s">
        <v>36</v>
      </c>
      <c r="C289" s="21" t="s">
        <v>219</v>
      </c>
      <c r="D289" s="26">
        <v>1</v>
      </c>
      <c r="E289" s="26">
        <v>1</v>
      </c>
      <c r="F289" s="26">
        <v>1</v>
      </c>
      <c r="G289" s="26">
        <v>0</v>
      </c>
      <c r="H289" s="27">
        <v>0</v>
      </c>
    </row>
    <row r="290" spans="2:8" ht="15" customHeight="1" x14ac:dyDescent="0.25">
      <c r="B290" s="20" t="s">
        <v>36</v>
      </c>
      <c r="C290" s="21" t="s">
        <v>14</v>
      </c>
      <c r="D290" s="22">
        <v>3</v>
      </c>
      <c r="E290" s="22">
        <v>0</v>
      </c>
      <c r="F290" s="22">
        <v>0</v>
      </c>
      <c r="G290" s="22">
        <v>0</v>
      </c>
      <c r="H290" s="23">
        <v>0</v>
      </c>
    </row>
    <row r="291" spans="2:8" ht="15" customHeight="1" x14ac:dyDescent="0.25">
      <c r="B291" s="24" t="s">
        <v>36</v>
      </c>
      <c r="C291" s="25" t="s">
        <v>12</v>
      </c>
      <c r="D291" s="26">
        <v>3</v>
      </c>
      <c r="E291" s="26">
        <v>0</v>
      </c>
      <c r="F291" s="26">
        <v>0</v>
      </c>
      <c r="G291" s="26">
        <v>0</v>
      </c>
      <c r="H291" s="27">
        <v>0</v>
      </c>
    </row>
    <row r="292" spans="2:8" ht="15" customHeight="1" x14ac:dyDescent="0.25">
      <c r="B292" s="20" t="s">
        <v>36</v>
      </c>
      <c r="C292" s="21" t="s">
        <v>17</v>
      </c>
      <c r="D292" s="22">
        <v>15</v>
      </c>
      <c r="E292" s="22">
        <v>2</v>
      </c>
      <c r="F292" s="22">
        <v>2</v>
      </c>
      <c r="G292" s="22">
        <v>0</v>
      </c>
      <c r="H292" s="23">
        <v>0</v>
      </c>
    </row>
    <row r="293" spans="2:8" ht="15" customHeight="1" x14ac:dyDescent="0.25">
      <c r="B293" s="20" t="s">
        <v>36</v>
      </c>
      <c r="C293" s="21" t="s">
        <v>13</v>
      </c>
      <c r="D293" s="22">
        <v>12</v>
      </c>
      <c r="E293" s="22">
        <v>2</v>
      </c>
      <c r="F293" s="22">
        <v>0</v>
      </c>
      <c r="G293" s="22">
        <v>2</v>
      </c>
      <c r="H293" s="23">
        <v>0</v>
      </c>
    </row>
    <row r="294" spans="2:8" ht="15" customHeight="1" x14ac:dyDescent="0.25">
      <c r="B294" s="20" t="s">
        <v>36</v>
      </c>
      <c r="C294" s="21" t="s">
        <v>195</v>
      </c>
      <c r="D294" s="22">
        <v>25</v>
      </c>
      <c r="E294" s="22">
        <v>21</v>
      </c>
      <c r="F294" s="22">
        <v>21</v>
      </c>
      <c r="G294" s="22">
        <v>0</v>
      </c>
      <c r="H294" s="23">
        <v>0</v>
      </c>
    </row>
    <row r="295" spans="2:8" ht="15" customHeight="1" x14ac:dyDescent="0.25">
      <c r="B295" s="24" t="s">
        <v>36</v>
      </c>
      <c r="C295" s="25" t="s">
        <v>2</v>
      </c>
      <c r="D295" s="26">
        <v>23</v>
      </c>
      <c r="E295" s="26">
        <v>20</v>
      </c>
      <c r="F295" s="26">
        <v>20</v>
      </c>
      <c r="G295" s="26">
        <v>0</v>
      </c>
      <c r="H295" s="27">
        <v>0</v>
      </c>
    </row>
    <row r="296" spans="2:8" ht="15" customHeight="1" x14ac:dyDescent="0.25">
      <c r="B296" s="20" t="s">
        <v>36</v>
      </c>
      <c r="C296" s="21" t="s">
        <v>15</v>
      </c>
      <c r="D296" s="22">
        <v>52</v>
      </c>
      <c r="E296" s="22">
        <v>49</v>
      </c>
      <c r="F296" s="22">
        <v>47</v>
      </c>
      <c r="G296" s="22">
        <v>2</v>
      </c>
      <c r="H296" s="23">
        <v>0</v>
      </c>
    </row>
    <row r="297" spans="2:8" ht="15" customHeight="1" x14ac:dyDescent="0.25">
      <c r="B297" s="20" t="s">
        <v>68</v>
      </c>
      <c r="C297" s="21" t="s">
        <v>7</v>
      </c>
      <c r="D297" s="22">
        <v>5</v>
      </c>
      <c r="E297" s="22">
        <v>5</v>
      </c>
      <c r="F297" s="22">
        <v>4</v>
      </c>
      <c r="G297" s="22">
        <v>1</v>
      </c>
      <c r="H297" s="23">
        <v>0</v>
      </c>
    </row>
    <row r="298" spans="2:8" ht="15" customHeight="1" x14ac:dyDescent="0.25">
      <c r="B298" s="24" t="s">
        <v>68</v>
      </c>
      <c r="C298" s="25" t="s">
        <v>195</v>
      </c>
      <c r="D298" s="26">
        <v>3</v>
      </c>
      <c r="E298" s="26">
        <v>3</v>
      </c>
      <c r="F298" s="26">
        <v>3</v>
      </c>
      <c r="G298" s="26">
        <v>0</v>
      </c>
      <c r="H298" s="27">
        <v>0</v>
      </c>
    </row>
    <row r="299" spans="2:8" ht="15" customHeight="1" x14ac:dyDescent="0.25">
      <c r="B299" s="20" t="s">
        <v>68</v>
      </c>
      <c r="C299" s="21" t="s">
        <v>222</v>
      </c>
      <c r="D299" s="22">
        <v>37</v>
      </c>
      <c r="E299" s="22">
        <v>34</v>
      </c>
      <c r="F299" s="22">
        <v>29</v>
      </c>
      <c r="G299" s="22">
        <v>5</v>
      </c>
      <c r="H299" s="23">
        <v>1</v>
      </c>
    </row>
    <row r="300" spans="2:8" ht="15" customHeight="1" x14ac:dyDescent="0.25">
      <c r="B300" s="24" t="s">
        <v>68</v>
      </c>
      <c r="C300" s="25" t="s">
        <v>221</v>
      </c>
      <c r="D300" s="26">
        <v>58</v>
      </c>
      <c r="E300" s="26">
        <v>55</v>
      </c>
      <c r="F300" s="26">
        <v>50</v>
      </c>
      <c r="G300" s="26">
        <v>5</v>
      </c>
      <c r="H300" s="27">
        <v>0</v>
      </c>
    </row>
    <row r="301" spans="2:8" ht="15" customHeight="1" x14ac:dyDescent="0.25">
      <c r="B301" s="20" t="s">
        <v>68</v>
      </c>
      <c r="C301" s="25" t="s">
        <v>220</v>
      </c>
      <c r="D301" s="22">
        <v>33</v>
      </c>
      <c r="E301" s="22">
        <v>33</v>
      </c>
      <c r="F301" s="22">
        <v>33</v>
      </c>
      <c r="G301" s="22">
        <v>0</v>
      </c>
      <c r="H301" s="23">
        <v>0</v>
      </c>
    </row>
    <row r="302" spans="2:8" ht="15" customHeight="1" x14ac:dyDescent="0.25">
      <c r="B302" s="24" t="s">
        <v>68</v>
      </c>
      <c r="C302" s="25" t="s">
        <v>15</v>
      </c>
      <c r="D302" s="26">
        <v>71</v>
      </c>
      <c r="E302" s="26">
        <v>71</v>
      </c>
      <c r="F302" s="26">
        <v>67</v>
      </c>
      <c r="G302" s="26">
        <v>4</v>
      </c>
      <c r="H302" s="27">
        <v>0</v>
      </c>
    </row>
    <row r="303" spans="2:8" ht="15" customHeight="1" x14ac:dyDescent="0.25">
      <c r="B303" s="20" t="s">
        <v>68</v>
      </c>
      <c r="C303" s="21" t="s">
        <v>14</v>
      </c>
      <c r="D303" s="22">
        <v>3</v>
      </c>
      <c r="E303" s="22">
        <v>3</v>
      </c>
      <c r="F303" s="22">
        <v>3</v>
      </c>
      <c r="G303" s="22">
        <v>0</v>
      </c>
      <c r="H303" s="23">
        <v>0</v>
      </c>
    </row>
    <row r="304" spans="2:8" ht="15" customHeight="1" x14ac:dyDescent="0.25">
      <c r="B304" s="24" t="s">
        <v>68</v>
      </c>
      <c r="C304" s="25" t="s">
        <v>17</v>
      </c>
      <c r="D304" s="26">
        <v>5</v>
      </c>
      <c r="E304" s="26">
        <v>4</v>
      </c>
      <c r="F304" s="26">
        <v>4</v>
      </c>
      <c r="G304" s="26">
        <v>0</v>
      </c>
      <c r="H304" s="27">
        <v>0</v>
      </c>
    </row>
    <row r="305" spans="2:11" ht="15" customHeight="1" x14ac:dyDescent="0.25">
      <c r="B305" s="24" t="s">
        <v>68</v>
      </c>
      <c r="C305" s="25" t="s">
        <v>2</v>
      </c>
      <c r="D305" s="26">
        <v>1</v>
      </c>
      <c r="E305" s="26">
        <v>1</v>
      </c>
      <c r="F305" s="26">
        <v>1</v>
      </c>
      <c r="G305" s="26">
        <v>0</v>
      </c>
      <c r="H305" s="27">
        <v>0</v>
      </c>
    </row>
    <row r="306" spans="2:11" ht="15" customHeight="1" x14ac:dyDescent="0.25">
      <c r="B306" s="20" t="s">
        <v>68</v>
      </c>
      <c r="C306" s="21" t="s">
        <v>12</v>
      </c>
      <c r="D306" s="22">
        <v>1</v>
      </c>
      <c r="E306" s="22">
        <v>0</v>
      </c>
      <c r="F306" s="22">
        <v>0</v>
      </c>
      <c r="G306" s="22">
        <v>0</v>
      </c>
      <c r="H306" s="23">
        <v>0</v>
      </c>
    </row>
    <row r="307" spans="2:11" ht="15" customHeight="1" x14ac:dyDescent="0.25">
      <c r="B307" s="20" t="s">
        <v>68</v>
      </c>
      <c r="C307" s="21" t="s">
        <v>13</v>
      </c>
      <c r="D307" s="22">
        <v>15</v>
      </c>
      <c r="E307" s="22">
        <v>14</v>
      </c>
      <c r="F307" s="22">
        <v>11</v>
      </c>
      <c r="G307" s="22">
        <v>3</v>
      </c>
      <c r="H307" s="23">
        <v>0</v>
      </c>
    </row>
    <row r="308" spans="2:11" ht="15" customHeight="1" x14ac:dyDescent="0.25">
      <c r="B308" s="24" t="s">
        <v>69</v>
      </c>
      <c r="C308" s="25" t="s">
        <v>221</v>
      </c>
      <c r="D308" s="26">
        <v>23</v>
      </c>
      <c r="E308" s="26">
        <v>23</v>
      </c>
      <c r="F308" s="26">
        <v>20</v>
      </c>
      <c r="G308" s="26">
        <v>3</v>
      </c>
      <c r="H308" s="27">
        <v>0</v>
      </c>
    </row>
    <row r="309" spans="2:11" ht="15" customHeight="1" x14ac:dyDescent="0.25">
      <c r="B309" s="20" t="s">
        <v>69</v>
      </c>
      <c r="C309" s="21" t="s">
        <v>7</v>
      </c>
      <c r="D309" s="22">
        <v>18</v>
      </c>
      <c r="E309" s="22">
        <v>18</v>
      </c>
      <c r="F309" s="22">
        <v>17</v>
      </c>
      <c r="G309" s="22">
        <v>1</v>
      </c>
      <c r="H309" s="23">
        <v>0</v>
      </c>
    </row>
    <row r="310" spans="2:11" ht="15" customHeight="1" x14ac:dyDescent="0.25">
      <c r="B310" s="24" t="s">
        <v>69</v>
      </c>
      <c r="C310" s="25" t="s">
        <v>220</v>
      </c>
      <c r="D310" s="26">
        <v>18</v>
      </c>
      <c r="E310" s="26">
        <v>17</v>
      </c>
      <c r="F310" s="26">
        <v>15</v>
      </c>
      <c r="G310" s="26">
        <v>2</v>
      </c>
      <c r="H310" s="27">
        <v>0</v>
      </c>
    </row>
    <row r="311" spans="2:11" ht="15" customHeight="1" x14ac:dyDescent="0.25">
      <c r="B311" s="20" t="s">
        <v>69</v>
      </c>
      <c r="C311" s="21" t="s">
        <v>13</v>
      </c>
      <c r="D311" s="22">
        <v>9</v>
      </c>
      <c r="E311" s="22">
        <v>9</v>
      </c>
      <c r="F311" s="22">
        <v>8</v>
      </c>
      <c r="G311" s="22">
        <v>1</v>
      </c>
      <c r="H311" s="23">
        <v>0</v>
      </c>
    </row>
    <row r="312" spans="2:11" ht="15" customHeight="1" x14ac:dyDescent="0.25">
      <c r="B312" s="24" t="s">
        <v>69</v>
      </c>
      <c r="C312" s="25" t="s">
        <v>195</v>
      </c>
      <c r="D312" s="26">
        <v>34</v>
      </c>
      <c r="E312" s="26">
        <v>34</v>
      </c>
      <c r="F312" s="26">
        <v>34</v>
      </c>
      <c r="G312" s="26">
        <v>0</v>
      </c>
      <c r="H312" s="27">
        <v>0</v>
      </c>
    </row>
    <row r="313" spans="2:11" ht="15" customHeight="1" x14ac:dyDescent="0.25">
      <c r="B313" s="24" t="s">
        <v>69</v>
      </c>
      <c r="C313" s="25" t="s">
        <v>14</v>
      </c>
      <c r="D313" s="26">
        <v>5</v>
      </c>
      <c r="E313" s="26">
        <v>5</v>
      </c>
      <c r="F313" s="26">
        <v>5</v>
      </c>
      <c r="G313" s="26">
        <v>0</v>
      </c>
      <c r="H313" s="27">
        <v>0</v>
      </c>
    </row>
    <row r="314" spans="2:11" ht="15" customHeight="1" x14ac:dyDescent="0.25">
      <c r="B314" s="24" t="s">
        <v>69</v>
      </c>
      <c r="C314" s="21" t="s">
        <v>222</v>
      </c>
      <c r="D314" s="26">
        <v>29</v>
      </c>
      <c r="E314" s="26">
        <v>26</v>
      </c>
      <c r="F314" s="26">
        <v>21</v>
      </c>
      <c r="G314" s="26">
        <v>5</v>
      </c>
      <c r="H314" s="27">
        <v>1</v>
      </c>
    </row>
    <row r="315" spans="2:11" ht="15" customHeight="1" x14ac:dyDescent="0.25">
      <c r="B315" s="20" t="s">
        <v>69</v>
      </c>
      <c r="C315" s="21" t="s">
        <v>2</v>
      </c>
      <c r="D315" s="22">
        <v>2</v>
      </c>
      <c r="E315" s="22">
        <v>1</v>
      </c>
      <c r="F315" s="22">
        <v>1</v>
      </c>
      <c r="G315" s="22">
        <v>0</v>
      </c>
      <c r="H315" s="23">
        <v>0</v>
      </c>
    </row>
    <row r="316" spans="2:11" ht="15" customHeight="1" x14ac:dyDescent="0.25">
      <c r="B316" s="24" t="s">
        <v>69</v>
      </c>
      <c r="C316" s="25" t="s">
        <v>17</v>
      </c>
      <c r="D316" s="26">
        <v>15</v>
      </c>
      <c r="E316" s="26">
        <v>13</v>
      </c>
      <c r="F316" s="26">
        <v>13</v>
      </c>
      <c r="G316" s="26">
        <v>0</v>
      </c>
      <c r="H316" s="27">
        <v>0</v>
      </c>
    </row>
    <row r="317" spans="2:11" ht="15" customHeight="1" x14ac:dyDescent="0.25">
      <c r="B317" s="20" t="s">
        <v>69</v>
      </c>
      <c r="C317" s="21" t="s">
        <v>12</v>
      </c>
      <c r="D317" s="22">
        <v>4</v>
      </c>
      <c r="E317" s="22">
        <v>4</v>
      </c>
      <c r="F317" s="22">
        <v>3</v>
      </c>
      <c r="G317" s="22">
        <v>1</v>
      </c>
      <c r="H317" s="23">
        <v>0</v>
      </c>
    </row>
    <row r="318" spans="2:11" ht="15" customHeight="1" x14ac:dyDescent="0.25">
      <c r="B318" s="24" t="s">
        <v>69</v>
      </c>
      <c r="C318" s="25" t="s">
        <v>15</v>
      </c>
      <c r="D318" s="26">
        <v>19</v>
      </c>
      <c r="E318" s="26">
        <v>19</v>
      </c>
      <c r="F318" s="26">
        <v>18</v>
      </c>
      <c r="G318" s="26">
        <v>1</v>
      </c>
      <c r="H318" s="27">
        <v>0</v>
      </c>
    </row>
    <row r="319" spans="2:11" ht="15" customHeight="1" x14ac:dyDescent="0.25">
      <c r="B319" s="20" t="s">
        <v>37</v>
      </c>
      <c r="C319" s="21" t="s">
        <v>2</v>
      </c>
      <c r="D319" s="22">
        <v>3</v>
      </c>
      <c r="E319" s="22">
        <v>3</v>
      </c>
      <c r="F319" s="22">
        <v>0</v>
      </c>
      <c r="G319" s="22">
        <v>3</v>
      </c>
      <c r="H319" s="23">
        <v>0</v>
      </c>
    </row>
    <row r="320" spans="2:11" ht="15" customHeight="1" x14ac:dyDescent="0.25">
      <c r="B320" s="24" t="s">
        <v>37</v>
      </c>
      <c r="C320" s="21" t="s">
        <v>222</v>
      </c>
      <c r="D320" s="26">
        <v>22</v>
      </c>
      <c r="E320" s="26">
        <v>14</v>
      </c>
      <c r="F320" s="26">
        <v>11</v>
      </c>
      <c r="G320" s="26">
        <v>3</v>
      </c>
      <c r="H320" s="27">
        <v>0</v>
      </c>
      <c r="K320" s="55"/>
    </row>
    <row r="321" spans="2:11" ht="15" customHeight="1" x14ac:dyDescent="0.25">
      <c r="B321" s="20" t="s">
        <v>37</v>
      </c>
      <c r="C321" s="25" t="s">
        <v>220</v>
      </c>
      <c r="D321" s="22">
        <v>8</v>
      </c>
      <c r="E321" s="22">
        <v>7</v>
      </c>
      <c r="F321" s="22">
        <v>6</v>
      </c>
      <c r="G321" s="22">
        <v>1</v>
      </c>
      <c r="H321" s="23">
        <v>0</v>
      </c>
    </row>
    <row r="322" spans="2:11" ht="15" customHeight="1" x14ac:dyDescent="0.25">
      <c r="B322" s="24" t="s">
        <v>37</v>
      </c>
      <c r="C322" s="25" t="s">
        <v>195</v>
      </c>
      <c r="D322" s="26">
        <v>8</v>
      </c>
      <c r="E322" s="26">
        <v>8</v>
      </c>
      <c r="F322" s="26">
        <v>8</v>
      </c>
      <c r="G322" s="26">
        <v>0</v>
      </c>
      <c r="H322" s="27">
        <v>0</v>
      </c>
    </row>
    <row r="323" spans="2:11" ht="15" customHeight="1" x14ac:dyDescent="0.25">
      <c r="B323" s="24" t="s">
        <v>37</v>
      </c>
      <c r="C323" s="25" t="s">
        <v>221</v>
      </c>
      <c r="D323" s="26">
        <v>25</v>
      </c>
      <c r="E323" s="26">
        <v>24</v>
      </c>
      <c r="F323" s="26">
        <v>21</v>
      </c>
      <c r="G323" s="26">
        <v>3</v>
      </c>
      <c r="H323" s="27">
        <v>0</v>
      </c>
    </row>
    <row r="324" spans="2:11" ht="15" customHeight="1" x14ac:dyDescent="0.25">
      <c r="B324" s="20" t="s">
        <v>37</v>
      </c>
      <c r="C324" s="21" t="s">
        <v>15</v>
      </c>
      <c r="D324" s="22">
        <v>11</v>
      </c>
      <c r="E324" s="22">
        <v>11</v>
      </c>
      <c r="F324" s="22">
        <v>5</v>
      </c>
      <c r="G324" s="22">
        <v>6</v>
      </c>
      <c r="H324" s="23">
        <v>0</v>
      </c>
      <c r="K324" s="54"/>
    </row>
    <row r="325" spans="2:11" ht="15" customHeight="1" x14ac:dyDescent="0.25">
      <c r="B325" s="24" t="s">
        <v>37</v>
      </c>
      <c r="C325" s="25" t="s">
        <v>13</v>
      </c>
      <c r="D325" s="26">
        <v>1</v>
      </c>
      <c r="E325" s="26">
        <v>1</v>
      </c>
      <c r="F325" s="26">
        <v>1</v>
      </c>
      <c r="G325" s="26">
        <v>0</v>
      </c>
      <c r="H325" s="27">
        <v>0</v>
      </c>
    </row>
    <row r="326" spans="2:11" ht="15" customHeight="1" x14ac:dyDescent="0.25">
      <c r="B326" s="20" t="s">
        <v>70</v>
      </c>
      <c r="C326" s="25" t="s">
        <v>221</v>
      </c>
      <c r="D326" s="22">
        <v>13</v>
      </c>
      <c r="E326" s="22">
        <v>12</v>
      </c>
      <c r="F326" s="22">
        <v>12</v>
      </c>
      <c r="G326" s="22">
        <v>0</v>
      </c>
      <c r="H326" s="23">
        <v>0</v>
      </c>
    </row>
    <row r="327" spans="2:11" ht="15" customHeight="1" x14ac:dyDescent="0.25">
      <c r="B327" s="24" t="s">
        <v>70</v>
      </c>
      <c r="C327" s="21" t="s">
        <v>222</v>
      </c>
      <c r="D327" s="26">
        <v>30</v>
      </c>
      <c r="E327" s="26">
        <v>28</v>
      </c>
      <c r="F327" s="26">
        <v>24</v>
      </c>
      <c r="G327" s="26">
        <v>4</v>
      </c>
      <c r="H327" s="27">
        <v>0</v>
      </c>
    </row>
    <row r="328" spans="2:11" ht="15" customHeight="1" x14ac:dyDescent="0.25">
      <c r="B328" s="20" t="s">
        <v>70</v>
      </c>
      <c r="C328" s="21" t="s">
        <v>17</v>
      </c>
      <c r="D328" s="22">
        <v>2</v>
      </c>
      <c r="E328" s="22">
        <v>2</v>
      </c>
      <c r="F328" s="22">
        <v>1</v>
      </c>
      <c r="G328" s="22">
        <v>1</v>
      </c>
      <c r="H328" s="23">
        <v>0</v>
      </c>
    </row>
    <row r="329" spans="2:11" ht="15" customHeight="1" x14ac:dyDescent="0.25">
      <c r="B329" s="24" t="s">
        <v>70</v>
      </c>
      <c r="C329" s="25" t="s">
        <v>220</v>
      </c>
      <c r="D329" s="26">
        <v>28</v>
      </c>
      <c r="E329" s="26">
        <v>22</v>
      </c>
      <c r="F329" s="26">
        <v>17</v>
      </c>
      <c r="G329" s="26">
        <v>5</v>
      </c>
      <c r="H329" s="27">
        <v>0</v>
      </c>
    </row>
    <row r="330" spans="2:11" ht="15" customHeight="1" x14ac:dyDescent="0.25">
      <c r="B330" s="20" t="s">
        <v>70</v>
      </c>
      <c r="C330" s="21" t="s">
        <v>12</v>
      </c>
      <c r="D330" s="22">
        <v>1</v>
      </c>
      <c r="E330" s="22">
        <v>1</v>
      </c>
      <c r="F330" s="22">
        <v>1</v>
      </c>
      <c r="G330" s="22">
        <v>0</v>
      </c>
      <c r="H330" s="23">
        <v>0</v>
      </c>
    </row>
    <row r="331" spans="2:11" ht="15" customHeight="1" x14ac:dyDescent="0.25">
      <c r="B331" s="24" t="s">
        <v>70</v>
      </c>
      <c r="C331" s="25" t="s">
        <v>7</v>
      </c>
      <c r="D331" s="26">
        <v>12</v>
      </c>
      <c r="E331" s="26">
        <v>5</v>
      </c>
      <c r="F331" s="26">
        <v>5</v>
      </c>
      <c r="G331" s="26">
        <v>0</v>
      </c>
      <c r="H331" s="27">
        <v>0</v>
      </c>
    </row>
    <row r="332" spans="2:11" ht="15" customHeight="1" x14ac:dyDescent="0.25">
      <c r="B332" s="24" t="s">
        <v>70</v>
      </c>
      <c r="C332" s="25" t="s">
        <v>13</v>
      </c>
      <c r="D332" s="26">
        <v>5</v>
      </c>
      <c r="E332" s="26">
        <v>3</v>
      </c>
      <c r="F332" s="26">
        <v>1</v>
      </c>
      <c r="G332" s="26">
        <v>2</v>
      </c>
      <c r="H332" s="27">
        <v>0</v>
      </c>
    </row>
    <row r="333" spans="2:11" ht="15" customHeight="1" x14ac:dyDescent="0.25">
      <c r="B333" s="24" t="s">
        <v>70</v>
      </c>
      <c r="C333" s="25" t="s">
        <v>2</v>
      </c>
      <c r="D333" s="26">
        <v>2</v>
      </c>
      <c r="E333" s="26">
        <v>1</v>
      </c>
      <c r="F333" s="26">
        <v>0</v>
      </c>
      <c r="G333" s="26">
        <v>1</v>
      </c>
      <c r="H333" s="27">
        <v>0</v>
      </c>
    </row>
    <row r="334" spans="2:11" ht="15" customHeight="1" x14ac:dyDescent="0.25">
      <c r="B334" s="24" t="s">
        <v>70</v>
      </c>
      <c r="C334" s="25" t="s">
        <v>195</v>
      </c>
      <c r="D334" s="26">
        <v>3</v>
      </c>
      <c r="E334" s="26">
        <v>3</v>
      </c>
      <c r="F334" s="26">
        <v>3</v>
      </c>
      <c r="G334" s="26">
        <v>0</v>
      </c>
      <c r="H334" s="27">
        <v>0</v>
      </c>
    </row>
    <row r="335" spans="2:11" ht="15" customHeight="1" x14ac:dyDescent="0.25">
      <c r="B335" s="20" t="s">
        <v>70</v>
      </c>
      <c r="C335" s="21" t="s">
        <v>15</v>
      </c>
      <c r="D335" s="22">
        <v>25</v>
      </c>
      <c r="E335" s="22">
        <v>22</v>
      </c>
      <c r="F335" s="22">
        <v>21</v>
      </c>
      <c r="G335" s="22">
        <v>1</v>
      </c>
      <c r="H335" s="23">
        <v>0</v>
      </c>
    </row>
    <row r="336" spans="2:11" ht="15" customHeight="1" x14ac:dyDescent="0.25">
      <c r="B336" s="24" t="s">
        <v>71</v>
      </c>
      <c r="C336" s="25" t="s">
        <v>7</v>
      </c>
      <c r="D336" s="26">
        <v>31</v>
      </c>
      <c r="E336" s="26">
        <v>31</v>
      </c>
      <c r="F336" s="26">
        <v>29</v>
      </c>
      <c r="G336" s="26">
        <v>2</v>
      </c>
      <c r="H336" s="27">
        <v>0</v>
      </c>
    </row>
    <row r="337" spans="2:8" ht="15" customHeight="1" x14ac:dyDescent="0.25">
      <c r="B337" s="24" t="s">
        <v>71</v>
      </c>
      <c r="C337" s="21" t="s">
        <v>222</v>
      </c>
      <c r="D337" s="26">
        <v>32</v>
      </c>
      <c r="E337" s="26">
        <v>24</v>
      </c>
      <c r="F337" s="26">
        <v>20</v>
      </c>
      <c r="G337" s="26">
        <v>4</v>
      </c>
      <c r="H337" s="27">
        <v>0</v>
      </c>
    </row>
    <row r="338" spans="2:8" ht="15" customHeight="1" x14ac:dyDescent="0.25">
      <c r="B338" s="24" t="s">
        <v>71</v>
      </c>
      <c r="C338" s="25" t="s">
        <v>12</v>
      </c>
      <c r="D338" s="26">
        <v>5</v>
      </c>
      <c r="E338" s="26">
        <v>5</v>
      </c>
      <c r="F338" s="26">
        <v>2</v>
      </c>
      <c r="G338" s="26">
        <v>3</v>
      </c>
      <c r="H338" s="27">
        <v>0</v>
      </c>
    </row>
    <row r="339" spans="2:8" ht="15" customHeight="1" x14ac:dyDescent="0.25">
      <c r="B339" s="20" t="s">
        <v>71</v>
      </c>
      <c r="C339" s="25" t="s">
        <v>220</v>
      </c>
      <c r="D339" s="22">
        <v>19</v>
      </c>
      <c r="E339" s="22">
        <v>18</v>
      </c>
      <c r="F339" s="22">
        <v>17</v>
      </c>
      <c r="G339" s="22">
        <v>1</v>
      </c>
      <c r="H339" s="23">
        <v>0</v>
      </c>
    </row>
    <row r="340" spans="2:8" ht="15" customHeight="1" x14ac:dyDescent="0.25">
      <c r="B340" s="24" t="s">
        <v>71</v>
      </c>
      <c r="C340" s="25" t="s">
        <v>13</v>
      </c>
      <c r="D340" s="26">
        <v>3</v>
      </c>
      <c r="E340" s="26">
        <v>2</v>
      </c>
      <c r="F340" s="26">
        <v>1</v>
      </c>
      <c r="G340" s="26">
        <v>1</v>
      </c>
      <c r="H340" s="27">
        <v>0</v>
      </c>
    </row>
    <row r="341" spans="2:8" ht="15" customHeight="1" x14ac:dyDescent="0.25">
      <c r="B341" s="20" t="s">
        <v>71</v>
      </c>
      <c r="C341" s="21" t="s">
        <v>14</v>
      </c>
      <c r="D341" s="22">
        <v>2</v>
      </c>
      <c r="E341" s="22">
        <v>2</v>
      </c>
      <c r="F341" s="22">
        <v>1</v>
      </c>
      <c r="G341" s="22">
        <v>1</v>
      </c>
      <c r="H341" s="23">
        <v>0</v>
      </c>
    </row>
    <row r="342" spans="2:8" ht="15" customHeight="1" x14ac:dyDescent="0.25">
      <c r="B342" s="24" t="s">
        <v>71</v>
      </c>
      <c r="C342" s="25" t="s">
        <v>195</v>
      </c>
      <c r="D342" s="26">
        <v>8</v>
      </c>
      <c r="E342" s="26">
        <v>5</v>
      </c>
      <c r="F342" s="26">
        <v>5</v>
      </c>
      <c r="G342" s="26">
        <v>0</v>
      </c>
      <c r="H342" s="27">
        <v>0</v>
      </c>
    </row>
    <row r="343" spans="2:8" ht="15" customHeight="1" x14ac:dyDescent="0.25">
      <c r="B343" s="20" t="s">
        <v>71</v>
      </c>
      <c r="C343" s="21" t="s">
        <v>15</v>
      </c>
      <c r="D343" s="22">
        <v>16</v>
      </c>
      <c r="E343" s="22">
        <v>15</v>
      </c>
      <c r="F343" s="22">
        <v>13</v>
      </c>
      <c r="G343" s="22">
        <v>2</v>
      </c>
      <c r="H343" s="23">
        <v>0</v>
      </c>
    </row>
    <row r="344" spans="2:8" ht="15" customHeight="1" x14ac:dyDescent="0.25">
      <c r="B344" s="24" t="s">
        <v>71</v>
      </c>
      <c r="C344" s="25" t="s">
        <v>221</v>
      </c>
      <c r="D344" s="26">
        <v>22</v>
      </c>
      <c r="E344" s="26">
        <v>19</v>
      </c>
      <c r="F344" s="26">
        <v>16</v>
      </c>
      <c r="G344" s="26">
        <v>3</v>
      </c>
      <c r="H344" s="27">
        <v>0</v>
      </c>
    </row>
    <row r="345" spans="2:8" ht="15" customHeight="1" x14ac:dyDescent="0.25">
      <c r="B345" s="20" t="s">
        <v>71</v>
      </c>
      <c r="C345" s="21" t="s">
        <v>17</v>
      </c>
      <c r="D345" s="22">
        <v>22</v>
      </c>
      <c r="E345" s="22">
        <v>22</v>
      </c>
      <c r="F345" s="22">
        <v>20</v>
      </c>
      <c r="G345" s="22">
        <v>2</v>
      </c>
      <c r="H345" s="23">
        <v>0</v>
      </c>
    </row>
    <row r="346" spans="2:8" ht="15" customHeight="1" x14ac:dyDescent="0.25">
      <c r="B346" s="24" t="s">
        <v>72</v>
      </c>
      <c r="C346" s="25" t="s">
        <v>7</v>
      </c>
      <c r="D346" s="26">
        <v>66</v>
      </c>
      <c r="E346" s="26">
        <v>65</v>
      </c>
      <c r="F346" s="26">
        <v>60</v>
      </c>
      <c r="G346" s="26">
        <v>5</v>
      </c>
      <c r="H346" s="27">
        <v>0</v>
      </c>
    </row>
    <row r="347" spans="2:8" ht="15" customHeight="1" x14ac:dyDescent="0.25">
      <c r="B347" s="20" t="s">
        <v>72</v>
      </c>
      <c r="C347" s="25" t="s">
        <v>220</v>
      </c>
      <c r="D347" s="22">
        <v>32</v>
      </c>
      <c r="E347" s="22">
        <v>31</v>
      </c>
      <c r="F347" s="22">
        <v>30</v>
      </c>
      <c r="G347" s="22">
        <v>1</v>
      </c>
      <c r="H347" s="23">
        <v>0</v>
      </c>
    </row>
    <row r="348" spans="2:8" ht="15" customHeight="1" x14ac:dyDescent="0.25">
      <c r="B348" s="24" t="s">
        <v>72</v>
      </c>
      <c r="C348" s="21" t="s">
        <v>222</v>
      </c>
      <c r="D348" s="26">
        <v>57</v>
      </c>
      <c r="E348" s="26">
        <v>53</v>
      </c>
      <c r="F348" s="26">
        <v>48</v>
      </c>
      <c r="G348" s="26">
        <v>5</v>
      </c>
      <c r="H348" s="27">
        <v>2</v>
      </c>
    </row>
    <row r="349" spans="2:8" ht="15" customHeight="1" x14ac:dyDescent="0.25">
      <c r="B349" s="20" t="s">
        <v>72</v>
      </c>
      <c r="C349" s="21" t="s">
        <v>12</v>
      </c>
      <c r="D349" s="22">
        <v>2</v>
      </c>
      <c r="E349" s="22">
        <v>2</v>
      </c>
      <c r="F349" s="22">
        <v>1</v>
      </c>
      <c r="G349" s="22">
        <v>1</v>
      </c>
      <c r="H349" s="23">
        <v>0</v>
      </c>
    </row>
    <row r="350" spans="2:8" ht="15" customHeight="1" x14ac:dyDescent="0.25">
      <c r="B350" s="24" t="s">
        <v>72</v>
      </c>
      <c r="C350" s="25" t="s">
        <v>13</v>
      </c>
      <c r="D350" s="26">
        <v>14</v>
      </c>
      <c r="E350" s="26">
        <v>14</v>
      </c>
      <c r="F350" s="26">
        <v>11</v>
      </c>
      <c r="G350" s="26">
        <v>3</v>
      </c>
      <c r="H350" s="27">
        <v>0</v>
      </c>
    </row>
    <row r="351" spans="2:8" ht="15" customHeight="1" x14ac:dyDescent="0.25">
      <c r="B351" s="20" t="s">
        <v>72</v>
      </c>
      <c r="C351" s="21" t="s">
        <v>15</v>
      </c>
      <c r="D351" s="22">
        <v>61</v>
      </c>
      <c r="E351" s="22">
        <v>61</v>
      </c>
      <c r="F351" s="22">
        <v>56</v>
      </c>
      <c r="G351" s="22">
        <v>5</v>
      </c>
      <c r="H351" s="23">
        <v>0</v>
      </c>
    </row>
    <row r="352" spans="2:8" ht="15" customHeight="1" x14ac:dyDescent="0.25">
      <c r="B352" s="20" t="s">
        <v>72</v>
      </c>
      <c r="C352" s="21" t="s">
        <v>17</v>
      </c>
      <c r="D352" s="22">
        <v>36</v>
      </c>
      <c r="E352" s="22">
        <v>36</v>
      </c>
      <c r="F352" s="22">
        <v>33</v>
      </c>
      <c r="G352" s="22">
        <v>3</v>
      </c>
      <c r="H352" s="23">
        <v>0</v>
      </c>
    </row>
    <row r="353" spans="2:11" ht="15" customHeight="1" x14ac:dyDescent="0.25">
      <c r="B353" s="24" t="s">
        <v>72</v>
      </c>
      <c r="C353" s="25" t="s">
        <v>195</v>
      </c>
      <c r="D353" s="26">
        <v>5</v>
      </c>
      <c r="E353" s="26">
        <v>4</v>
      </c>
      <c r="F353" s="26">
        <v>4</v>
      </c>
      <c r="G353" s="26">
        <v>0</v>
      </c>
      <c r="H353" s="27">
        <v>0</v>
      </c>
    </row>
    <row r="354" spans="2:11" ht="15" customHeight="1" x14ac:dyDescent="0.25">
      <c r="B354" s="20" t="s">
        <v>72</v>
      </c>
      <c r="C354" s="21" t="s">
        <v>2</v>
      </c>
      <c r="D354" s="22">
        <v>6</v>
      </c>
      <c r="E354" s="22">
        <v>6</v>
      </c>
      <c r="F354" s="22">
        <v>6</v>
      </c>
      <c r="G354" s="22">
        <v>0</v>
      </c>
      <c r="H354" s="23">
        <v>0</v>
      </c>
    </row>
    <row r="355" spans="2:11" ht="15" customHeight="1" x14ac:dyDescent="0.25">
      <c r="B355" s="24" t="s">
        <v>72</v>
      </c>
      <c r="C355" s="25" t="s">
        <v>221</v>
      </c>
      <c r="D355" s="26">
        <v>132</v>
      </c>
      <c r="E355" s="26">
        <v>130</v>
      </c>
      <c r="F355" s="26">
        <v>126</v>
      </c>
      <c r="G355" s="26">
        <v>4</v>
      </c>
      <c r="H355" s="27">
        <v>0</v>
      </c>
    </row>
    <row r="356" spans="2:11" ht="15" customHeight="1" x14ac:dyDescent="0.25">
      <c r="B356" s="20" t="s">
        <v>72</v>
      </c>
      <c r="C356" s="21" t="s">
        <v>14</v>
      </c>
      <c r="D356" s="22">
        <v>4</v>
      </c>
      <c r="E356" s="22">
        <v>4</v>
      </c>
      <c r="F356" s="22">
        <v>4</v>
      </c>
      <c r="G356" s="22">
        <v>0</v>
      </c>
      <c r="H356" s="23">
        <v>0</v>
      </c>
      <c r="K356" s="54"/>
    </row>
    <row r="357" spans="2:11" ht="15" customHeight="1" x14ac:dyDescent="0.25">
      <c r="B357" s="20" t="s">
        <v>73</v>
      </c>
      <c r="C357" s="21" t="s">
        <v>195</v>
      </c>
      <c r="D357" s="22">
        <v>19</v>
      </c>
      <c r="E357" s="22">
        <v>18</v>
      </c>
      <c r="F357" s="22">
        <v>18</v>
      </c>
      <c r="G357" s="22">
        <v>0</v>
      </c>
      <c r="H357" s="23">
        <v>0</v>
      </c>
    </row>
    <row r="358" spans="2:11" ht="15" customHeight="1" x14ac:dyDescent="0.25">
      <c r="B358" s="24" t="s">
        <v>73</v>
      </c>
      <c r="C358" s="21" t="s">
        <v>222</v>
      </c>
      <c r="D358" s="26">
        <v>11</v>
      </c>
      <c r="E358" s="26">
        <v>11</v>
      </c>
      <c r="F358" s="26">
        <v>8</v>
      </c>
      <c r="G358" s="26">
        <v>3</v>
      </c>
      <c r="H358" s="27">
        <v>0</v>
      </c>
    </row>
    <row r="359" spans="2:11" ht="15" customHeight="1" x14ac:dyDescent="0.25">
      <c r="B359" s="20" t="s">
        <v>73</v>
      </c>
      <c r="C359" s="21" t="s">
        <v>7</v>
      </c>
      <c r="D359" s="22">
        <v>3</v>
      </c>
      <c r="E359" s="22">
        <v>3</v>
      </c>
      <c r="F359" s="22">
        <v>3</v>
      </c>
      <c r="G359" s="22">
        <v>0</v>
      </c>
      <c r="H359" s="23">
        <v>0</v>
      </c>
    </row>
    <row r="360" spans="2:11" ht="15" customHeight="1" x14ac:dyDescent="0.25">
      <c r="B360" s="24" t="s">
        <v>73</v>
      </c>
      <c r="C360" s="25" t="s">
        <v>14</v>
      </c>
      <c r="D360" s="26">
        <v>4</v>
      </c>
      <c r="E360" s="26">
        <v>4</v>
      </c>
      <c r="F360" s="26">
        <v>3</v>
      </c>
      <c r="G360" s="26">
        <v>1</v>
      </c>
      <c r="H360" s="27">
        <v>0</v>
      </c>
    </row>
    <row r="361" spans="2:11" ht="15" customHeight="1" x14ac:dyDescent="0.25">
      <c r="B361" s="24" t="s">
        <v>73</v>
      </c>
      <c r="C361" s="25" t="s">
        <v>13</v>
      </c>
      <c r="D361" s="26">
        <v>5</v>
      </c>
      <c r="E361" s="26">
        <v>5</v>
      </c>
      <c r="F361" s="26">
        <v>4</v>
      </c>
      <c r="G361" s="26">
        <v>1</v>
      </c>
      <c r="H361" s="27">
        <v>0</v>
      </c>
    </row>
    <row r="362" spans="2:11" ht="15" customHeight="1" x14ac:dyDescent="0.25">
      <c r="B362" s="20" t="s">
        <v>73</v>
      </c>
      <c r="C362" s="25" t="s">
        <v>220</v>
      </c>
      <c r="D362" s="22">
        <v>9</v>
      </c>
      <c r="E362" s="22">
        <v>7</v>
      </c>
      <c r="F362" s="22">
        <v>7</v>
      </c>
      <c r="G362" s="22">
        <v>0</v>
      </c>
      <c r="H362" s="23">
        <v>1</v>
      </c>
    </row>
    <row r="363" spans="2:11" ht="15" customHeight="1" x14ac:dyDescent="0.25">
      <c r="B363" s="24" t="s">
        <v>73</v>
      </c>
      <c r="C363" s="25" t="s">
        <v>221</v>
      </c>
      <c r="D363" s="26">
        <v>20</v>
      </c>
      <c r="E363" s="26">
        <v>20</v>
      </c>
      <c r="F363" s="26">
        <v>18</v>
      </c>
      <c r="G363" s="26">
        <v>2</v>
      </c>
      <c r="H363" s="27">
        <v>0</v>
      </c>
    </row>
    <row r="364" spans="2:11" ht="15" customHeight="1" x14ac:dyDescent="0.25">
      <c r="B364" s="20" t="s">
        <v>73</v>
      </c>
      <c r="C364" s="21" t="s">
        <v>15</v>
      </c>
      <c r="D364" s="22">
        <v>18</v>
      </c>
      <c r="E364" s="22">
        <v>18</v>
      </c>
      <c r="F364" s="22">
        <v>18</v>
      </c>
      <c r="G364" s="22">
        <v>0</v>
      </c>
      <c r="H364" s="23">
        <v>0</v>
      </c>
    </row>
    <row r="365" spans="2:11" ht="15" customHeight="1" x14ac:dyDescent="0.25">
      <c r="B365" s="20" t="s">
        <v>73</v>
      </c>
      <c r="C365" s="21" t="s">
        <v>17</v>
      </c>
      <c r="D365" s="22">
        <v>1</v>
      </c>
      <c r="E365" s="22">
        <v>1</v>
      </c>
      <c r="F365" s="22">
        <v>1</v>
      </c>
      <c r="G365" s="22">
        <v>0</v>
      </c>
      <c r="H365" s="23">
        <v>0</v>
      </c>
    </row>
    <row r="366" spans="2:11" ht="15" customHeight="1" x14ac:dyDescent="0.25">
      <c r="B366" s="20" t="s">
        <v>137</v>
      </c>
      <c r="C366" s="21" t="s">
        <v>222</v>
      </c>
      <c r="D366" s="22">
        <v>40</v>
      </c>
      <c r="E366" s="22">
        <v>34</v>
      </c>
      <c r="F366" s="22">
        <v>33</v>
      </c>
      <c r="G366" s="22">
        <v>1</v>
      </c>
      <c r="H366" s="23">
        <v>2</v>
      </c>
    </row>
    <row r="367" spans="2:11" ht="15" customHeight="1" x14ac:dyDescent="0.25">
      <c r="B367" s="24" t="s">
        <v>137</v>
      </c>
      <c r="C367" s="25" t="s">
        <v>2</v>
      </c>
      <c r="D367" s="26">
        <v>1</v>
      </c>
      <c r="E367" s="26">
        <v>1</v>
      </c>
      <c r="F367" s="26">
        <v>1</v>
      </c>
      <c r="G367" s="26">
        <v>0</v>
      </c>
      <c r="H367" s="27">
        <v>0</v>
      </c>
    </row>
    <row r="368" spans="2:11" ht="15" customHeight="1" x14ac:dyDescent="0.25">
      <c r="B368" s="24" t="s">
        <v>137</v>
      </c>
      <c r="C368" s="25" t="s">
        <v>7</v>
      </c>
      <c r="D368" s="26">
        <v>27</v>
      </c>
      <c r="E368" s="26">
        <v>25</v>
      </c>
      <c r="F368" s="26">
        <v>24</v>
      </c>
      <c r="G368" s="26">
        <v>1</v>
      </c>
      <c r="H368" s="27">
        <v>1</v>
      </c>
      <c r="K368" s="55"/>
    </row>
    <row r="369" spans="2:11" ht="15" customHeight="1" x14ac:dyDescent="0.25">
      <c r="B369" s="20" t="s">
        <v>137</v>
      </c>
      <c r="C369" s="21" t="s">
        <v>195</v>
      </c>
      <c r="D369" s="22">
        <v>20</v>
      </c>
      <c r="E369" s="22">
        <v>20</v>
      </c>
      <c r="F369" s="22">
        <v>20</v>
      </c>
      <c r="G369" s="22">
        <v>0</v>
      </c>
      <c r="H369" s="23">
        <v>0</v>
      </c>
    </row>
    <row r="370" spans="2:11" ht="15" customHeight="1" x14ac:dyDescent="0.25">
      <c r="B370" s="24" t="s">
        <v>137</v>
      </c>
      <c r="C370" s="25" t="s">
        <v>13</v>
      </c>
      <c r="D370" s="26">
        <v>49</v>
      </c>
      <c r="E370" s="26">
        <v>47</v>
      </c>
      <c r="F370" s="26">
        <v>37</v>
      </c>
      <c r="G370" s="26">
        <v>10</v>
      </c>
      <c r="H370" s="27">
        <v>0</v>
      </c>
    </row>
    <row r="371" spans="2:11" ht="15" customHeight="1" x14ac:dyDescent="0.25">
      <c r="B371" s="20" t="s">
        <v>137</v>
      </c>
      <c r="C371" s="21" t="s">
        <v>14</v>
      </c>
      <c r="D371" s="22">
        <v>20</v>
      </c>
      <c r="E371" s="22">
        <v>20</v>
      </c>
      <c r="F371" s="22">
        <v>19</v>
      </c>
      <c r="G371" s="22">
        <v>1</v>
      </c>
      <c r="H371" s="23">
        <v>0</v>
      </c>
    </row>
    <row r="372" spans="2:11" ht="15" customHeight="1" x14ac:dyDescent="0.25">
      <c r="B372" s="24" t="s">
        <v>137</v>
      </c>
      <c r="C372" s="25" t="s">
        <v>17</v>
      </c>
      <c r="D372" s="26">
        <v>26</v>
      </c>
      <c r="E372" s="26">
        <v>26</v>
      </c>
      <c r="F372" s="26">
        <v>25</v>
      </c>
      <c r="G372" s="26">
        <v>1</v>
      </c>
      <c r="H372" s="27">
        <v>0</v>
      </c>
    </row>
    <row r="373" spans="2:11" ht="15" customHeight="1" x14ac:dyDescent="0.25">
      <c r="B373" s="20" t="s">
        <v>137</v>
      </c>
      <c r="C373" s="25" t="s">
        <v>220</v>
      </c>
      <c r="D373" s="22">
        <v>24</v>
      </c>
      <c r="E373" s="22">
        <v>23</v>
      </c>
      <c r="F373" s="22">
        <v>22</v>
      </c>
      <c r="G373" s="22">
        <v>1</v>
      </c>
      <c r="H373" s="23">
        <v>1</v>
      </c>
    </row>
    <row r="374" spans="2:11" ht="15" customHeight="1" x14ac:dyDescent="0.25">
      <c r="B374" s="24" t="s">
        <v>137</v>
      </c>
      <c r="C374" s="25" t="s">
        <v>15</v>
      </c>
      <c r="D374" s="26">
        <v>80</v>
      </c>
      <c r="E374" s="26">
        <v>78</v>
      </c>
      <c r="F374" s="26">
        <v>69</v>
      </c>
      <c r="G374" s="26">
        <v>9</v>
      </c>
      <c r="H374" s="27">
        <v>1</v>
      </c>
      <c r="K374" s="55"/>
    </row>
    <row r="375" spans="2:11" ht="15" customHeight="1" x14ac:dyDescent="0.25">
      <c r="B375" s="20" t="s">
        <v>137</v>
      </c>
      <c r="C375" s="25" t="s">
        <v>221</v>
      </c>
      <c r="D375" s="22">
        <v>61</v>
      </c>
      <c r="E375" s="22">
        <v>58</v>
      </c>
      <c r="F375" s="22">
        <v>52</v>
      </c>
      <c r="G375" s="22">
        <v>6</v>
      </c>
      <c r="H375" s="23">
        <v>2</v>
      </c>
    </row>
    <row r="376" spans="2:11" ht="15" customHeight="1" x14ac:dyDescent="0.25">
      <c r="B376" s="20" t="s">
        <v>74</v>
      </c>
      <c r="C376" s="21" t="s">
        <v>7</v>
      </c>
      <c r="D376" s="22">
        <v>8</v>
      </c>
      <c r="E376" s="22">
        <v>8</v>
      </c>
      <c r="F376" s="22">
        <v>5</v>
      </c>
      <c r="G376" s="22">
        <v>3</v>
      </c>
      <c r="H376" s="23">
        <v>0</v>
      </c>
    </row>
    <row r="377" spans="2:11" ht="15" customHeight="1" x14ac:dyDescent="0.25">
      <c r="B377" s="24" t="s">
        <v>74</v>
      </c>
      <c r="C377" s="25" t="s">
        <v>221</v>
      </c>
      <c r="D377" s="26">
        <v>9</v>
      </c>
      <c r="E377" s="26">
        <v>7</v>
      </c>
      <c r="F377" s="26">
        <v>4</v>
      </c>
      <c r="G377" s="26">
        <v>3</v>
      </c>
      <c r="H377" s="27">
        <v>0</v>
      </c>
    </row>
    <row r="378" spans="2:11" ht="15" customHeight="1" x14ac:dyDescent="0.25">
      <c r="B378" s="20" t="s">
        <v>74</v>
      </c>
      <c r="C378" s="21" t="s">
        <v>222</v>
      </c>
      <c r="D378" s="22">
        <v>5</v>
      </c>
      <c r="E378" s="22">
        <v>5</v>
      </c>
      <c r="F378" s="22">
        <v>4</v>
      </c>
      <c r="G378" s="22">
        <v>1</v>
      </c>
      <c r="H378" s="23">
        <v>0</v>
      </c>
    </row>
    <row r="379" spans="2:11" ht="15" customHeight="1" x14ac:dyDescent="0.25">
      <c r="B379" s="24" t="s">
        <v>74</v>
      </c>
      <c r="C379" s="25" t="s">
        <v>15</v>
      </c>
      <c r="D379" s="26">
        <v>9</v>
      </c>
      <c r="E379" s="26">
        <v>9</v>
      </c>
      <c r="F379" s="26">
        <v>7</v>
      </c>
      <c r="G379" s="26">
        <v>2</v>
      </c>
      <c r="H379" s="27">
        <v>0</v>
      </c>
    </row>
    <row r="380" spans="2:11" ht="15" customHeight="1" x14ac:dyDescent="0.25">
      <c r="B380" s="20" t="s">
        <v>74</v>
      </c>
      <c r="C380" s="21" t="s">
        <v>17</v>
      </c>
      <c r="D380" s="22">
        <v>2</v>
      </c>
      <c r="E380" s="22">
        <v>2</v>
      </c>
      <c r="F380" s="22">
        <v>2</v>
      </c>
      <c r="G380" s="22">
        <v>0</v>
      </c>
      <c r="H380" s="23">
        <v>0</v>
      </c>
    </row>
    <row r="381" spans="2:11" ht="15" customHeight="1" x14ac:dyDescent="0.25">
      <c r="B381" s="24" t="s">
        <v>74</v>
      </c>
      <c r="C381" s="25" t="s">
        <v>12</v>
      </c>
      <c r="D381" s="26">
        <v>1</v>
      </c>
      <c r="E381" s="26">
        <v>1</v>
      </c>
      <c r="F381" s="26">
        <v>0</v>
      </c>
      <c r="G381" s="26">
        <v>1</v>
      </c>
      <c r="H381" s="27">
        <v>0</v>
      </c>
    </row>
    <row r="382" spans="2:11" ht="15" customHeight="1" x14ac:dyDescent="0.25">
      <c r="B382" s="20" t="s">
        <v>74</v>
      </c>
      <c r="C382" s="25" t="s">
        <v>220</v>
      </c>
      <c r="D382" s="22">
        <v>2</v>
      </c>
      <c r="E382" s="22">
        <v>2</v>
      </c>
      <c r="F382" s="22">
        <v>2</v>
      </c>
      <c r="G382" s="22">
        <v>0</v>
      </c>
      <c r="H382" s="23">
        <v>0</v>
      </c>
    </row>
    <row r="383" spans="2:11" ht="15" customHeight="1" x14ac:dyDescent="0.25">
      <c r="B383" s="24" t="s">
        <v>74</v>
      </c>
      <c r="C383" s="25" t="s">
        <v>13</v>
      </c>
      <c r="D383" s="26">
        <v>3</v>
      </c>
      <c r="E383" s="26">
        <v>2</v>
      </c>
      <c r="F383" s="26">
        <v>1</v>
      </c>
      <c r="G383" s="26">
        <v>1</v>
      </c>
      <c r="H383" s="27">
        <v>0</v>
      </c>
    </row>
    <row r="384" spans="2:11" ht="15" customHeight="1" x14ac:dyDescent="0.25">
      <c r="B384" s="20" t="s">
        <v>75</v>
      </c>
      <c r="C384" s="25" t="s">
        <v>220</v>
      </c>
      <c r="D384" s="22">
        <v>13</v>
      </c>
      <c r="E384" s="22">
        <v>13</v>
      </c>
      <c r="F384" s="22">
        <v>11</v>
      </c>
      <c r="G384" s="22">
        <v>2</v>
      </c>
      <c r="H384" s="23">
        <v>0</v>
      </c>
      <c r="K384" s="54"/>
    </row>
    <row r="385" spans="2:8" ht="15" customHeight="1" x14ac:dyDescent="0.25">
      <c r="B385" s="24" t="s">
        <v>75</v>
      </c>
      <c r="C385" s="25" t="s">
        <v>7</v>
      </c>
      <c r="D385" s="26">
        <v>1</v>
      </c>
      <c r="E385" s="26">
        <v>1</v>
      </c>
      <c r="F385" s="26">
        <v>1</v>
      </c>
      <c r="G385" s="26">
        <v>0</v>
      </c>
      <c r="H385" s="27">
        <v>0</v>
      </c>
    </row>
    <row r="386" spans="2:8" ht="15" customHeight="1" x14ac:dyDescent="0.25">
      <c r="B386" s="20" t="s">
        <v>75</v>
      </c>
      <c r="C386" s="21" t="s">
        <v>15</v>
      </c>
      <c r="D386" s="22">
        <v>20</v>
      </c>
      <c r="E386" s="22">
        <v>20</v>
      </c>
      <c r="F386" s="22">
        <v>15</v>
      </c>
      <c r="G386" s="22">
        <v>5</v>
      </c>
      <c r="H386" s="23">
        <v>0</v>
      </c>
    </row>
    <row r="387" spans="2:8" ht="15" customHeight="1" x14ac:dyDescent="0.25">
      <c r="B387" s="24" t="s">
        <v>75</v>
      </c>
      <c r="C387" s="25" t="s">
        <v>17</v>
      </c>
      <c r="D387" s="26">
        <v>1</v>
      </c>
      <c r="E387" s="26">
        <v>1</v>
      </c>
      <c r="F387" s="26">
        <v>1</v>
      </c>
      <c r="G387" s="26">
        <v>0</v>
      </c>
      <c r="H387" s="27">
        <v>0</v>
      </c>
    </row>
    <row r="388" spans="2:8" ht="15" customHeight="1" x14ac:dyDescent="0.25">
      <c r="B388" s="20" t="s">
        <v>75</v>
      </c>
      <c r="C388" s="21" t="s">
        <v>222</v>
      </c>
      <c r="D388" s="22">
        <v>20</v>
      </c>
      <c r="E388" s="22">
        <v>20</v>
      </c>
      <c r="F388" s="22">
        <v>12</v>
      </c>
      <c r="G388" s="22">
        <v>8</v>
      </c>
      <c r="H388" s="23">
        <v>0</v>
      </c>
    </row>
    <row r="389" spans="2:8" ht="15" customHeight="1" x14ac:dyDescent="0.25">
      <c r="B389" s="20" t="s">
        <v>75</v>
      </c>
      <c r="C389" s="25" t="s">
        <v>221</v>
      </c>
      <c r="D389" s="22">
        <v>19</v>
      </c>
      <c r="E389" s="22">
        <v>18</v>
      </c>
      <c r="F389" s="22">
        <v>16</v>
      </c>
      <c r="G389" s="22">
        <v>2</v>
      </c>
      <c r="H389" s="23">
        <v>1</v>
      </c>
    </row>
    <row r="390" spans="2:8" ht="15" customHeight="1" x14ac:dyDescent="0.25">
      <c r="B390" s="24" t="s">
        <v>75</v>
      </c>
      <c r="C390" s="25" t="s">
        <v>2</v>
      </c>
      <c r="D390" s="26">
        <v>1</v>
      </c>
      <c r="E390" s="26">
        <v>1</v>
      </c>
      <c r="F390" s="26">
        <v>1</v>
      </c>
      <c r="G390" s="26">
        <v>0</v>
      </c>
      <c r="H390" s="27">
        <v>0</v>
      </c>
    </row>
    <row r="391" spans="2:8" ht="15" customHeight="1" x14ac:dyDescent="0.25">
      <c r="B391" s="20" t="s">
        <v>75</v>
      </c>
      <c r="C391" s="21" t="s">
        <v>195</v>
      </c>
      <c r="D391" s="22">
        <v>3</v>
      </c>
      <c r="E391" s="22">
        <v>3</v>
      </c>
      <c r="F391" s="22">
        <v>3</v>
      </c>
      <c r="G391" s="22">
        <v>0</v>
      </c>
      <c r="H391" s="23">
        <v>0</v>
      </c>
    </row>
    <row r="392" spans="2:8" ht="15" customHeight="1" x14ac:dyDescent="0.25">
      <c r="B392" s="24" t="s">
        <v>75</v>
      </c>
      <c r="C392" s="25" t="s">
        <v>13</v>
      </c>
      <c r="D392" s="26">
        <v>6</v>
      </c>
      <c r="E392" s="26">
        <v>6</v>
      </c>
      <c r="F392" s="26">
        <v>4</v>
      </c>
      <c r="G392" s="26">
        <v>2</v>
      </c>
      <c r="H392" s="27">
        <v>0</v>
      </c>
    </row>
    <row r="393" spans="2:8" ht="15" customHeight="1" x14ac:dyDescent="0.25">
      <c r="B393" s="20" t="s">
        <v>75</v>
      </c>
      <c r="C393" s="21" t="s">
        <v>14</v>
      </c>
      <c r="D393" s="22">
        <v>2</v>
      </c>
      <c r="E393" s="22">
        <v>2</v>
      </c>
      <c r="F393" s="22">
        <v>2</v>
      </c>
      <c r="G393" s="22">
        <v>0</v>
      </c>
      <c r="H393" s="23">
        <v>0</v>
      </c>
    </row>
    <row r="394" spans="2:8" ht="15" customHeight="1" x14ac:dyDescent="0.25">
      <c r="B394" s="24" t="s">
        <v>76</v>
      </c>
      <c r="C394" s="25" t="s">
        <v>221</v>
      </c>
      <c r="D394" s="26">
        <v>29</v>
      </c>
      <c r="E394" s="26">
        <v>28</v>
      </c>
      <c r="F394" s="26">
        <v>19</v>
      </c>
      <c r="G394" s="26">
        <v>9</v>
      </c>
      <c r="H394" s="27">
        <v>0</v>
      </c>
    </row>
    <row r="395" spans="2:8" ht="15" customHeight="1" x14ac:dyDescent="0.25">
      <c r="B395" s="20" t="s">
        <v>76</v>
      </c>
      <c r="C395" s="21" t="s">
        <v>222</v>
      </c>
      <c r="D395" s="22">
        <v>25</v>
      </c>
      <c r="E395" s="22">
        <v>21</v>
      </c>
      <c r="F395" s="22">
        <v>16</v>
      </c>
      <c r="G395" s="22">
        <v>5</v>
      </c>
      <c r="H395" s="23">
        <v>0</v>
      </c>
    </row>
    <row r="396" spans="2:8" ht="15" customHeight="1" x14ac:dyDescent="0.25">
      <c r="B396" s="24" t="s">
        <v>76</v>
      </c>
      <c r="C396" s="25" t="s">
        <v>220</v>
      </c>
      <c r="D396" s="26">
        <v>13</v>
      </c>
      <c r="E396" s="26">
        <v>13</v>
      </c>
      <c r="F396" s="26">
        <v>7</v>
      </c>
      <c r="G396" s="26">
        <v>6</v>
      </c>
      <c r="H396" s="27">
        <v>0</v>
      </c>
    </row>
    <row r="397" spans="2:8" ht="15" customHeight="1" x14ac:dyDescent="0.25">
      <c r="B397" s="20" t="s">
        <v>76</v>
      </c>
      <c r="C397" s="21" t="s">
        <v>15</v>
      </c>
      <c r="D397" s="22">
        <v>26</v>
      </c>
      <c r="E397" s="22">
        <v>26</v>
      </c>
      <c r="F397" s="22">
        <v>15</v>
      </c>
      <c r="G397" s="22">
        <v>11</v>
      </c>
      <c r="H397" s="23">
        <v>0</v>
      </c>
    </row>
    <row r="398" spans="2:8" ht="15" customHeight="1" x14ac:dyDescent="0.25">
      <c r="B398" s="24" t="s">
        <v>76</v>
      </c>
      <c r="C398" s="25" t="s">
        <v>14</v>
      </c>
      <c r="D398" s="26">
        <v>2</v>
      </c>
      <c r="E398" s="26">
        <v>2</v>
      </c>
      <c r="F398" s="26">
        <v>1</v>
      </c>
      <c r="G398" s="26">
        <v>1</v>
      </c>
      <c r="H398" s="27">
        <v>0</v>
      </c>
    </row>
    <row r="399" spans="2:8" ht="15" customHeight="1" x14ac:dyDescent="0.25">
      <c r="B399" s="20" t="s">
        <v>76</v>
      </c>
      <c r="C399" s="21" t="s">
        <v>7</v>
      </c>
      <c r="D399" s="22">
        <v>13</v>
      </c>
      <c r="E399" s="22">
        <v>12</v>
      </c>
      <c r="F399" s="22">
        <v>11</v>
      </c>
      <c r="G399" s="22">
        <v>1</v>
      </c>
      <c r="H399" s="23">
        <v>0</v>
      </c>
    </row>
    <row r="400" spans="2:8" ht="15" customHeight="1" x14ac:dyDescent="0.25">
      <c r="B400" s="24" t="s">
        <v>76</v>
      </c>
      <c r="C400" s="25" t="s">
        <v>195</v>
      </c>
      <c r="D400" s="26">
        <v>3</v>
      </c>
      <c r="E400" s="26">
        <v>3</v>
      </c>
      <c r="F400" s="26">
        <v>3</v>
      </c>
      <c r="G400" s="26">
        <v>0</v>
      </c>
      <c r="H400" s="27">
        <v>0</v>
      </c>
    </row>
    <row r="401" spans="2:8" ht="15" customHeight="1" x14ac:dyDescent="0.25">
      <c r="B401" s="24" t="s">
        <v>76</v>
      </c>
      <c r="C401" s="25" t="s">
        <v>17</v>
      </c>
      <c r="D401" s="26">
        <v>10</v>
      </c>
      <c r="E401" s="26">
        <v>9</v>
      </c>
      <c r="F401" s="26">
        <v>9</v>
      </c>
      <c r="G401" s="26">
        <v>0</v>
      </c>
      <c r="H401" s="27">
        <v>0</v>
      </c>
    </row>
    <row r="402" spans="2:8" ht="15" customHeight="1" x14ac:dyDescent="0.25">
      <c r="B402" s="20" t="s">
        <v>76</v>
      </c>
      <c r="C402" s="21" t="s">
        <v>13</v>
      </c>
      <c r="D402" s="22">
        <v>4</v>
      </c>
      <c r="E402" s="22">
        <v>4</v>
      </c>
      <c r="F402" s="22">
        <v>3</v>
      </c>
      <c r="G402" s="22">
        <v>1</v>
      </c>
      <c r="H402" s="23">
        <v>0</v>
      </c>
    </row>
    <row r="403" spans="2:8" ht="15" customHeight="1" x14ac:dyDescent="0.25">
      <c r="B403" s="24" t="s">
        <v>161</v>
      </c>
      <c r="C403" s="25" t="s">
        <v>221</v>
      </c>
      <c r="D403" s="26">
        <v>2</v>
      </c>
      <c r="E403" s="26">
        <v>2</v>
      </c>
      <c r="F403" s="26">
        <v>2</v>
      </c>
      <c r="G403" s="26">
        <v>0</v>
      </c>
      <c r="H403" s="27">
        <v>0</v>
      </c>
    </row>
    <row r="404" spans="2:8" ht="15" customHeight="1" x14ac:dyDescent="0.25">
      <c r="B404" s="20" t="s">
        <v>161</v>
      </c>
      <c r="C404" s="21" t="s">
        <v>7</v>
      </c>
      <c r="D404" s="22">
        <v>1</v>
      </c>
      <c r="E404" s="22">
        <v>1</v>
      </c>
      <c r="F404" s="22">
        <v>1</v>
      </c>
      <c r="G404" s="22">
        <v>0</v>
      </c>
      <c r="H404" s="23">
        <v>0</v>
      </c>
    </row>
    <row r="405" spans="2:8" ht="15" customHeight="1" x14ac:dyDescent="0.25">
      <c r="B405" s="24" t="s">
        <v>161</v>
      </c>
      <c r="C405" s="21" t="s">
        <v>222</v>
      </c>
      <c r="D405" s="26">
        <v>4</v>
      </c>
      <c r="E405" s="26">
        <v>4</v>
      </c>
      <c r="F405" s="26">
        <v>3</v>
      </c>
      <c r="G405" s="26">
        <v>1</v>
      </c>
      <c r="H405" s="27">
        <v>0</v>
      </c>
    </row>
    <row r="406" spans="2:8" ht="15" customHeight="1" x14ac:dyDescent="0.25">
      <c r="B406" s="20" t="s">
        <v>161</v>
      </c>
      <c r="C406" s="25" t="s">
        <v>220</v>
      </c>
      <c r="D406" s="22">
        <v>1</v>
      </c>
      <c r="E406" s="22">
        <v>1</v>
      </c>
      <c r="F406" s="22">
        <v>1</v>
      </c>
      <c r="G406" s="22">
        <v>0</v>
      </c>
      <c r="H406" s="23">
        <v>0</v>
      </c>
    </row>
    <row r="407" spans="2:8" ht="15" customHeight="1" x14ac:dyDescent="0.25">
      <c r="B407" s="24" t="s">
        <v>138</v>
      </c>
      <c r="C407" s="25" t="s">
        <v>2</v>
      </c>
      <c r="D407" s="26">
        <v>2</v>
      </c>
      <c r="E407" s="26">
        <v>1</v>
      </c>
      <c r="F407" s="26">
        <v>0</v>
      </c>
      <c r="G407" s="26">
        <v>1</v>
      </c>
      <c r="H407" s="27">
        <v>0</v>
      </c>
    </row>
    <row r="408" spans="2:8" ht="15" customHeight="1" x14ac:dyDescent="0.25">
      <c r="B408" s="20" t="s">
        <v>138</v>
      </c>
      <c r="C408" s="21" t="s">
        <v>195</v>
      </c>
      <c r="D408" s="22">
        <v>10</v>
      </c>
      <c r="E408" s="22">
        <v>8</v>
      </c>
      <c r="F408" s="22">
        <v>8</v>
      </c>
      <c r="G408" s="22">
        <v>0</v>
      </c>
      <c r="H408" s="23">
        <v>0</v>
      </c>
    </row>
    <row r="409" spans="2:8" ht="15" customHeight="1" x14ac:dyDescent="0.25">
      <c r="B409" s="24" t="s">
        <v>138</v>
      </c>
      <c r="C409" s="25" t="s">
        <v>15</v>
      </c>
      <c r="D409" s="26">
        <v>19</v>
      </c>
      <c r="E409" s="26">
        <v>19</v>
      </c>
      <c r="F409" s="26">
        <v>14</v>
      </c>
      <c r="G409" s="26">
        <v>5</v>
      </c>
      <c r="H409" s="27">
        <v>0</v>
      </c>
    </row>
    <row r="410" spans="2:8" ht="15" customHeight="1" x14ac:dyDescent="0.25">
      <c r="B410" s="24" t="s">
        <v>138</v>
      </c>
      <c r="C410" s="25" t="s">
        <v>13</v>
      </c>
      <c r="D410" s="26">
        <v>7</v>
      </c>
      <c r="E410" s="26">
        <v>5</v>
      </c>
      <c r="F410" s="26">
        <v>2</v>
      </c>
      <c r="G410" s="26">
        <v>3</v>
      </c>
      <c r="H410" s="27">
        <v>0</v>
      </c>
    </row>
    <row r="411" spans="2:8" ht="15" customHeight="1" x14ac:dyDescent="0.25">
      <c r="B411" s="20" t="s">
        <v>138</v>
      </c>
      <c r="C411" s="25" t="s">
        <v>221</v>
      </c>
      <c r="D411" s="22">
        <v>10</v>
      </c>
      <c r="E411" s="22">
        <v>10</v>
      </c>
      <c r="F411" s="22">
        <v>9</v>
      </c>
      <c r="G411" s="22">
        <v>1</v>
      </c>
      <c r="H411" s="23">
        <v>0</v>
      </c>
    </row>
    <row r="412" spans="2:8" ht="15" customHeight="1" x14ac:dyDescent="0.25">
      <c r="B412" s="24" t="s">
        <v>138</v>
      </c>
      <c r="C412" s="21" t="s">
        <v>222</v>
      </c>
      <c r="D412" s="26">
        <v>25</v>
      </c>
      <c r="E412" s="26">
        <v>23</v>
      </c>
      <c r="F412" s="26">
        <v>14</v>
      </c>
      <c r="G412" s="26">
        <v>9</v>
      </c>
      <c r="H412" s="27">
        <v>0</v>
      </c>
    </row>
    <row r="413" spans="2:8" ht="15" customHeight="1" x14ac:dyDescent="0.25">
      <c r="B413" s="20" t="s">
        <v>138</v>
      </c>
      <c r="C413" s="25" t="s">
        <v>220</v>
      </c>
      <c r="D413" s="22">
        <v>11</v>
      </c>
      <c r="E413" s="22">
        <v>11</v>
      </c>
      <c r="F413" s="22">
        <v>5</v>
      </c>
      <c r="G413" s="22">
        <v>6</v>
      </c>
      <c r="H413" s="23">
        <v>0</v>
      </c>
    </row>
    <row r="414" spans="2:8" ht="15" customHeight="1" x14ac:dyDescent="0.25">
      <c r="B414" s="20" t="s">
        <v>138</v>
      </c>
      <c r="C414" s="21" t="s">
        <v>7</v>
      </c>
      <c r="D414" s="22">
        <v>2</v>
      </c>
      <c r="E414" s="22">
        <v>2</v>
      </c>
      <c r="F414" s="22">
        <v>2</v>
      </c>
      <c r="G414" s="22">
        <v>0</v>
      </c>
      <c r="H414" s="23">
        <v>0</v>
      </c>
    </row>
    <row r="415" spans="2:8" ht="15" customHeight="1" x14ac:dyDescent="0.25">
      <c r="B415" s="24" t="s">
        <v>138</v>
      </c>
      <c r="C415" s="25" t="s">
        <v>12</v>
      </c>
      <c r="D415" s="26">
        <v>1</v>
      </c>
      <c r="E415" s="26">
        <v>1</v>
      </c>
      <c r="F415" s="26">
        <v>0</v>
      </c>
      <c r="G415" s="26">
        <v>1</v>
      </c>
      <c r="H415" s="27">
        <v>0</v>
      </c>
    </row>
    <row r="416" spans="2:8" ht="15" customHeight="1" x14ac:dyDescent="0.25">
      <c r="B416" s="20" t="s">
        <v>138</v>
      </c>
      <c r="C416" s="21" t="s">
        <v>17</v>
      </c>
      <c r="D416" s="22">
        <v>2</v>
      </c>
      <c r="E416" s="22">
        <v>2</v>
      </c>
      <c r="F416" s="22">
        <v>2</v>
      </c>
      <c r="G416" s="22">
        <v>0</v>
      </c>
      <c r="H416" s="23">
        <v>0</v>
      </c>
    </row>
    <row r="417" spans="2:12" ht="15" customHeight="1" x14ac:dyDescent="0.25">
      <c r="B417" s="24" t="s">
        <v>77</v>
      </c>
      <c r="C417" s="25" t="s">
        <v>220</v>
      </c>
      <c r="D417" s="26">
        <v>28</v>
      </c>
      <c r="E417" s="26">
        <v>27</v>
      </c>
      <c r="F417" s="26">
        <v>27</v>
      </c>
      <c r="G417" s="26">
        <v>0</v>
      </c>
      <c r="H417" s="27">
        <v>0</v>
      </c>
    </row>
    <row r="418" spans="2:12" ht="15" customHeight="1" x14ac:dyDescent="0.25">
      <c r="B418" s="20" t="s">
        <v>77</v>
      </c>
      <c r="C418" s="21" t="s">
        <v>7</v>
      </c>
      <c r="D418" s="22">
        <v>7</v>
      </c>
      <c r="E418" s="22">
        <v>7</v>
      </c>
      <c r="F418" s="22">
        <v>6</v>
      </c>
      <c r="G418" s="22">
        <v>1</v>
      </c>
      <c r="H418" s="23">
        <v>0</v>
      </c>
    </row>
    <row r="419" spans="2:12" ht="15" customHeight="1" x14ac:dyDescent="0.25">
      <c r="B419" s="24" t="s">
        <v>77</v>
      </c>
      <c r="C419" s="25" t="s">
        <v>221</v>
      </c>
      <c r="D419" s="26">
        <v>68</v>
      </c>
      <c r="E419" s="26">
        <v>68</v>
      </c>
      <c r="F419" s="26">
        <v>62</v>
      </c>
      <c r="G419" s="26">
        <v>6</v>
      </c>
      <c r="H419" s="27">
        <v>0</v>
      </c>
    </row>
    <row r="420" spans="2:12" ht="15.75" customHeight="1" x14ac:dyDescent="0.25">
      <c r="B420" s="24" t="s">
        <v>77</v>
      </c>
      <c r="C420" s="25" t="s">
        <v>195</v>
      </c>
      <c r="D420" s="26">
        <v>1</v>
      </c>
      <c r="E420" s="26">
        <v>1</v>
      </c>
      <c r="F420" s="26">
        <v>1</v>
      </c>
      <c r="G420" s="26">
        <v>0</v>
      </c>
      <c r="H420" s="27">
        <v>0</v>
      </c>
    </row>
    <row r="421" spans="2:12" ht="15" customHeight="1" x14ac:dyDescent="0.25">
      <c r="B421" s="24" t="s">
        <v>77</v>
      </c>
      <c r="C421" s="21" t="s">
        <v>222</v>
      </c>
      <c r="D421" s="26">
        <v>47</v>
      </c>
      <c r="E421" s="26">
        <v>46</v>
      </c>
      <c r="F421" s="26">
        <v>36</v>
      </c>
      <c r="G421" s="26">
        <v>10</v>
      </c>
      <c r="H421" s="27">
        <v>0</v>
      </c>
    </row>
    <row r="422" spans="2:12" ht="15" customHeight="1" x14ac:dyDescent="0.25">
      <c r="B422" s="20" t="s">
        <v>77</v>
      </c>
      <c r="C422" s="21" t="s">
        <v>17</v>
      </c>
      <c r="D422" s="22">
        <v>3</v>
      </c>
      <c r="E422" s="22">
        <v>1</v>
      </c>
      <c r="F422" s="22">
        <v>1</v>
      </c>
      <c r="G422" s="22">
        <v>0</v>
      </c>
      <c r="H422" s="23">
        <v>0</v>
      </c>
    </row>
    <row r="423" spans="2:12" ht="15" customHeight="1" x14ac:dyDescent="0.25">
      <c r="B423" s="24" t="s">
        <v>77</v>
      </c>
      <c r="C423" s="25" t="s">
        <v>15</v>
      </c>
      <c r="D423" s="26">
        <v>80</v>
      </c>
      <c r="E423" s="26">
        <v>80</v>
      </c>
      <c r="F423" s="26">
        <v>78</v>
      </c>
      <c r="G423" s="26">
        <v>2</v>
      </c>
      <c r="H423" s="27">
        <v>0</v>
      </c>
    </row>
    <row r="424" spans="2:12" ht="15" customHeight="1" x14ac:dyDescent="0.25">
      <c r="B424" s="20" t="s">
        <v>78</v>
      </c>
      <c r="C424" s="21" t="s">
        <v>195</v>
      </c>
      <c r="D424" s="22">
        <v>5</v>
      </c>
      <c r="E424" s="22">
        <v>5</v>
      </c>
      <c r="F424" s="22">
        <v>5</v>
      </c>
      <c r="G424" s="22">
        <v>0</v>
      </c>
      <c r="H424" s="23">
        <v>0</v>
      </c>
      <c r="K424" s="54"/>
    </row>
    <row r="425" spans="2:12" ht="15" customHeight="1" x14ac:dyDescent="0.25">
      <c r="B425" s="24" t="s">
        <v>78</v>
      </c>
      <c r="C425" s="25" t="s">
        <v>222</v>
      </c>
      <c r="D425" s="26">
        <v>28</v>
      </c>
      <c r="E425" s="26">
        <v>26</v>
      </c>
      <c r="F425" s="26">
        <v>22</v>
      </c>
      <c r="G425" s="26">
        <v>4</v>
      </c>
      <c r="H425" s="27">
        <v>0</v>
      </c>
    </row>
    <row r="426" spans="2:12" ht="15" customHeight="1" x14ac:dyDescent="0.25">
      <c r="B426" s="24" t="s">
        <v>78</v>
      </c>
      <c r="C426" s="25" t="s">
        <v>2</v>
      </c>
      <c r="D426" s="26">
        <v>1</v>
      </c>
      <c r="E426" s="26">
        <v>1</v>
      </c>
      <c r="F426" s="26">
        <v>1</v>
      </c>
      <c r="G426" s="26">
        <v>0</v>
      </c>
      <c r="H426" s="27">
        <v>0</v>
      </c>
    </row>
    <row r="427" spans="2:12" ht="15" customHeight="1" x14ac:dyDescent="0.25">
      <c r="B427" s="20" t="s">
        <v>78</v>
      </c>
      <c r="C427" s="21" t="s">
        <v>221</v>
      </c>
      <c r="D427" s="22">
        <v>24</v>
      </c>
      <c r="E427" s="22">
        <v>24</v>
      </c>
      <c r="F427" s="22">
        <v>19</v>
      </c>
      <c r="G427" s="22">
        <v>5</v>
      </c>
      <c r="H427" s="23">
        <v>0</v>
      </c>
    </row>
    <row r="428" spans="2:12" ht="15" customHeight="1" x14ac:dyDescent="0.25">
      <c r="B428" s="24" t="s">
        <v>78</v>
      </c>
      <c r="C428" s="25" t="s">
        <v>15</v>
      </c>
      <c r="D428" s="26">
        <v>22</v>
      </c>
      <c r="E428" s="26">
        <v>22</v>
      </c>
      <c r="F428" s="26">
        <v>20</v>
      </c>
      <c r="G428" s="26">
        <v>2</v>
      </c>
      <c r="H428" s="27">
        <v>0</v>
      </c>
    </row>
    <row r="429" spans="2:12" ht="15" customHeight="1" x14ac:dyDescent="0.25">
      <c r="B429" s="20" t="s">
        <v>78</v>
      </c>
      <c r="C429" s="25" t="s">
        <v>220</v>
      </c>
      <c r="D429" s="22">
        <v>12</v>
      </c>
      <c r="E429" s="22">
        <v>12</v>
      </c>
      <c r="F429" s="22">
        <v>11</v>
      </c>
      <c r="G429" s="22">
        <v>1</v>
      </c>
      <c r="H429" s="23">
        <v>0</v>
      </c>
      <c r="K429" s="54"/>
      <c r="L429" s="54"/>
    </row>
    <row r="430" spans="2:12" ht="15" customHeight="1" x14ac:dyDescent="0.25">
      <c r="B430" s="24" t="s">
        <v>78</v>
      </c>
      <c r="C430" s="25" t="s">
        <v>13</v>
      </c>
      <c r="D430" s="26">
        <v>6</v>
      </c>
      <c r="E430" s="26">
        <v>5</v>
      </c>
      <c r="F430" s="26">
        <v>3</v>
      </c>
      <c r="G430" s="26">
        <v>2</v>
      </c>
      <c r="H430" s="27">
        <v>0</v>
      </c>
    </row>
    <row r="431" spans="2:12" ht="15" customHeight="1" x14ac:dyDescent="0.25">
      <c r="B431" s="20" t="s">
        <v>78</v>
      </c>
      <c r="C431" s="21" t="s">
        <v>14</v>
      </c>
      <c r="D431" s="22">
        <v>1</v>
      </c>
      <c r="E431" s="22">
        <v>1</v>
      </c>
      <c r="F431" s="22">
        <v>1</v>
      </c>
      <c r="G431" s="22">
        <v>0</v>
      </c>
      <c r="H431" s="23">
        <v>0</v>
      </c>
    </row>
    <row r="432" spans="2:12" ht="15" customHeight="1" x14ac:dyDescent="0.25">
      <c r="B432" s="24" t="s">
        <v>38</v>
      </c>
      <c r="C432" s="25" t="s">
        <v>222</v>
      </c>
      <c r="D432" s="26">
        <v>83</v>
      </c>
      <c r="E432" s="26">
        <v>81</v>
      </c>
      <c r="F432" s="26">
        <v>69</v>
      </c>
      <c r="G432" s="26">
        <v>12</v>
      </c>
      <c r="H432" s="27">
        <v>0</v>
      </c>
      <c r="K432" s="55"/>
      <c r="L432" s="55"/>
    </row>
    <row r="433" spans="2:12" ht="15" customHeight="1" x14ac:dyDescent="0.25">
      <c r="B433" s="20" t="s">
        <v>38</v>
      </c>
      <c r="C433" s="21" t="s">
        <v>7</v>
      </c>
      <c r="D433" s="22">
        <v>16</v>
      </c>
      <c r="E433" s="22">
        <v>16</v>
      </c>
      <c r="F433" s="22">
        <v>14</v>
      </c>
      <c r="G433" s="22">
        <v>2</v>
      </c>
      <c r="H433" s="23">
        <v>0</v>
      </c>
    </row>
    <row r="434" spans="2:12" ht="15" customHeight="1" x14ac:dyDescent="0.25">
      <c r="B434" s="24" t="s">
        <v>38</v>
      </c>
      <c r="C434" s="21" t="s">
        <v>221</v>
      </c>
      <c r="D434" s="26">
        <v>83</v>
      </c>
      <c r="E434" s="26">
        <v>80</v>
      </c>
      <c r="F434" s="26">
        <v>76</v>
      </c>
      <c r="G434" s="26">
        <v>4</v>
      </c>
      <c r="H434" s="27">
        <v>1</v>
      </c>
      <c r="K434" s="55"/>
      <c r="L434" s="55"/>
    </row>
    <row r="435" spans="2:12" ht="15" customHeight="1" x14ac:dyDescent="0.25">
      <c r="B435" s="20" t="s">
        <v>38</v>
      </c>
      <c r="C435" s="25" t="s">
        <v>220</v>
      </c>
      <c r="D435" s="22">
        <v>52</v>
      </c>
      <c r="E435" s="22">
        <v>51</v>
      </c>
      <c r="F435" s="22">
        <v>40</v>
      </c>
      <c r="G435" s="22">
        <v>11</v>
      </c>
      <c r="H435" s="23">
        <v>0</v>
      </c>
    </row>
    <row r="436" spans="2:12" ht="15" customHeight="1" x14ac:dyDescent="0.25">
      <c r="B436" s="24" t="s">
        <v>38</v>
      </c>
      <c r="C436" s="25" t="s">
        <v>2</v>
      </c>
      <c r="D436" s="26">
        <v>3</v>
      </c>
      <c r="E436" s="26">
        <v>3</v>
      </c>
      <c r="F436" s="26">
        <v>3</v>
      </c>
      <c r="G436" s="26">
        <v>0</v>
      </c>
      <c r="H436" s="27">
        <v>0</v>
      </c>
      <c r="K436" s="55"/>
    </row>
    <row r="437" spans="2:12" ht="15" customHeight="1" x14ac:dyDescent="0.25">
      <c r="B437" s="20" t="s">
        <v>38</v>
      </c>
      <c r="C437" s="21" t="s">
        <v>17</v>
      </c>
      <c r="D437" s="22">
        <v>5</v>
      </c>
      <c r="E437" s="22">
        <v>5</v>
      </c>
      <c r="F437" s="22">
        <v>2</v>
      </c>
      <c r="G437" s="22">
        <v>3</v>
      </c>
      <c r="H437" s="23">
        <v>0</v>
      </c>
    </row>
    <row r="438" spans="2:12" ht="15" customHeight="1" x14ac:dyDescent="0.25">
      <c r="B438" s="20" t="s">
        <v>38</v>
      </c>
      <c r="C438" s="21" t="s">
        <v>15</v>
      </c>
      <c r="D438" s="22">
        <v>54</v>
      </c>
      <c r="E438" s="22">
        <v>52</v>
      </c>
      <c r="F438" s="22">
        <v>41</v>
      </c>
      <c r="G438" s="22">
        <v>11</v>
      </c>
      <c r="H438" s="23">
        <v>0</v>
      </c>
    </row>
    <row r="439" spans="2:12" ht="15" customHeight="1" x14ac:dyDescent="0.25">
      <c r="B439" s="24" t="s">
        <v>38</v>
      </c>
      <c r="C439" s="25" t="s">
        <v>195</v>
      </c>
      <c r="D439" s="26">
        <v>9</v>
      </c>
      <c r="E439" s="26">
        <v>9</v>
      </c>
      <c r="F439" s="26">
        <v>9</v>
      </c>
      <c r="G439" s="26">
        <v>0</v>
      </c>
      <c r="H439" s="27">
        <v>0</v>
      </c>
    </row>
    <row r="440" spans="2:12" ht="15" customHeight="1" x14ac:dyDescent="0.25">
      <c r="B440" s="20" t="s">
        <v>38</v>
      </c>
      <c r="C440" s="21" t="s">
        <v>13</v>
      </c>
      <c r="D440" s="22">
        <v>20</v>
      </c>
      <c r="E440" s="22">
        <v>19</v>
      </c>
      <c r="F440" s="22">
        <v>16</v>
      </c>
      <c r="G440" s="22">
        <v>3</v>
      </c>
      <c r="H440" s="23">
        <v>0</v>
      </c>
    </row>
    <row r="441" spans="2:12" ht="15" customHeight="1" x14ac:dyDescent="0.25">
      <c r="B441" s="24" t="s">
        <v>79</v>
      </c>
      <c r="C441" s="25" t="s">
        <v>220</v>
      </c>
      <c r="D441" s="26">
        <v>49</v>
      </c>
      <c r="E441" s="26">
        <v>49</v>
      </c>
      <c r="F441" s="26">
        <v>47</v>
      </c>
      <c r="G441" s="26">
        <v>2</v>
      </c>
      <c r="H441" s="27">
        <v>0</v>
      </c>
    </row>
    <row r="442" spans="2:12" ht="15" customHeight="1" x14ac:dyDescent="0.25">
      <c r="B442" s="20" t="s">
        <v>79</v>
      </c>
      <c r="C442" s="21" t="s">
        <v>221</v>
      </c>
      <c r="D442" s="22">
        <v>100</v>
      </c>
      <c r="E442" s="22">
        <v>99</v>
      </c>
      <c r="F442" s="22">
        <v>93</v>
      </c>
      <c r="G442" s="22">
        <v>6</v>
      </c>
      <c r="H442" s="23">
        <v>0</v>
      </c>
    </row>
    <row r="443" spans="2:12" ht="15" customHeight="1" x14ac:dyDescent="0.25">
      <c r="B443" s="24" t="s">
        <v>79</v>
      </c>
      <c r="C443" s="25" t="s">
        <v>2</v>
      </c>
      <c r="D443" s="26">
        <v>2</v>
      </c>
      <c r="E443" s="26">
        <v>2</v>
      </c>
      <c r="F443" s="26">
        <v>2</v>
      </c>
      <c r="G443" s="26">
        <v>0</v>
      </c>
      <c r="H443" s="27">
        <v>0</v>
      </c>
    </row>
    <row r="444" spans="2:12" ht="15" customHeight="1" x14ac:dyDescent="0.25">
      <c r="B444" s="24" t="s">
        <v>79</v>
      </c>
      <c r="C444" s="25" t="s">
        <v>15</v>
      </c>
      <c r="D444" s="26">
        <v>65</v>
      </c>
      <c r="E444" s="26">
        <v>63</v>
      </c>
      <c r="F444" s="26">
        <v>60</v>
      </c>
      <c r="G444" s="26">
        <v>3</v>
      </c>
      <c r="H444" s="27">
        <v>0</v>
      </c>
    </row>
    <row r="445" spans="2:12" ht="15" customHeight="1" x14ac:dyDescent="0.25">
      <c r="B445" s="24" t="s">
        <v>79</v>
      </c>
      <c r="C445" s="25" t="s">
        <v>7</v>
      </c>
      <c r="D445" s="26">
        <v>10</v>
      </c>
      <c r="E445" s="26">
        <v>10</v>
      </c>
      <c r="F445" s="26">
        <v>9</v>
      </c>
      <c r="G445" s="26">
        <v>1</v>
      </c>
      <c r="H445" s="27">
        <v>0</v>
      </c>
    </row>
    <row r="446" spans="2:12" ht="15" customHeight="1" x14ac:dyDescent="0.25">
      <c r="B446" s="24" t="s">
        <v>79</v>
      </c>
      <c r="C446" s="25" t="s">
        <v>195</v>
      </c>
      <c r="D446" s="26">
        <v>10</v>
      </c>
      <c r="E446" s="26">
        <v>10</v>
      </c>
      <c r="F446" s="26">
        <v>10</v>
      </c>
      <c r="G446" s="26">
        <v>0</v>
      </c>
      <c r="H446" s="27">
        <v>0</v>
      </c>
    </row>
    <row r="447" spans="2:12" ht="15" customHeight="1" x14ac:dyDescent="0.25">
      <c r="B447" s="20" t="s">
        <v>79</v>
      </c>
      <c r="C447" s="21" t="s">
        <v>14</v>
      </c>
      <c r="D447" s="22">
        <v>6</v>
      </c>
      <c r="E447" s="22">
        <v>6</v>
      </c>
      <c r="F447" s="22">
        <v>5</v>
      </c>
      <c r="G447" s="22">
        <v>1</v>
      </c>
      <c r="H447" s="23">
        <v>0</v>
      </c>
    </row>
    <row r="448" spans="2:12" ht="15" customHeight="1" x14ac:dyDescent="0.25">
      <c r="B448" s="24" t="s">
        <v>79</v>
      </c>
      <c r="C448" s="25" t="s">
        <v>222</v>
      </c>
      <c r="D448" s="26">
        <v>80</v>
      </c>
      <c r="E448" s="26">
        <v>74</v>
      </c>
      <c r="F448" s="26">
        <v>71</v>
      </c>
      <c r="G448" s="26">
        <v>3</v>
      </c>
      <c r="H448" s="27">
        <v>1</v>
      </c>
    </row>
    <row r="449" spans="2:12" ht="15" customHeight="1" x14ac:dyDescent="0.25">
      <c r="B449" s="20" t="s">
        <v>79</v>
      </c>
      <c r="C449" s="21" t="s">
        <v>17</v>
      </c>
      <c r="D449" s="22">
        <v>6</v>
      </c>
      <c r="E449" s="22">
        <v>6</v>
      </c>
      <c r="F449" s="22">
        <v>5</v>
      </c>
      <c r="G449" s="22">
        <v>1</v>
      </c>
      <c r="H449" s="23">
        <v>0</v>
      </c>
    </row>
    <row r="450" spans="2:12" ht="15" customHeight="1" x14ac:dyDescent="0.25">
      <c r="B450" s="24" t="s">
        <v>79</v>
      </c>
      <c r="C450" s="25" t="s">
        <v>13</v>
      </c>
      <c r="D450" s="26">
        <v>20</v>
      </c>
      <c r="E450" s="26">
        <v>19</v>
      </c>
      <c r="F450" s="26">
        <v>19</v>
      </c>
      <c r="G450" s="26">
        <v>0</v>
      </c>
      <c r="H450" s="27">
        <v>0</v>
      </c>
      <c r="K450" s="55"/>
      <c r="L450" s="55"/>
    </row>
    <row r="451" spans="2:12" ht="15" customHeight="1" x14ac:dyDescent="0.25">
      <c r="B451" s="24" t="s">
        <v>139</v>
      </c>
      <c r="C451" s="21" t="s">
        <v>221</v>
      </c>
      <c r="D451" s="26">
        <v>10</v>
      </c>
      <c r="E451" s="26">
        <v>10</v>
      </c>
      <c r="F451" s="26">
        <v>10</v>
      </c>
      <c r="G451" s="26">
        <v>0</v>
      </c>
      <c r="H451" s="27">
        <v>0</v>
      </c>
    </row>
    <row r="452" spans="2:12" ht="15" customHeight="1" x14ac:dyDescent="0.25">
      <c r="B452" s="24" t="s">
        <v>139</v>
      </c>
      <c r="C452" s="25" t="s">
        <v>222</v>
      </c>
      <c r="D452" s="26">
        <v>9</v>
      </c>
      <c r="E452" s="26">
        <v>9</v>
      </c>
      <c r="F452" s="26">
        <v>8</v>
      </c>
      <c r="G452" s="26">
        <v>1</v>
      </c>
      <c r="H452" s="27">
        <v>0</v>
      </c>
    </row>
    <row r="453" spans="2:12" ht="15" customHeight="1" x14ac:dyDescent="0.25">
      <c r="B453" s="20" t="s">
        <v>139</v>
      </c>
      <c r="C453" s="25" t="s">
        <v>220</v>
      </c>
      <c r="D453" s="22">
        <v>5</v>
      </c>
      <c r="E453" s="22">
        <v>5</v>
      </c>
      <c r="F453" s="22">
        <v>5</v>
      </c>
      <c r="G453" s="22">
        <v>0</v>
      </c>
      <c r="H453" s="23">
        <v>0</v>
      </c>
    </row>
    <row r="454" spans="2:12" ht="15" customHeight="1" x14ac:dyDescent="0.25">
      <c r="B454" s="24" t="s">
        <v>139</v>
      </c>
      <c r="C454" s="25" t="s">
        <v>17</v>
      </c>
      <c r="D454" s="26">
        <v>2</v>
      </c>
      <c r="E454" s="26">
        <v>2</v>
      </c>
      <c r="F454" s="26">
        <v>2</v>
      </c>
      <c r="G454" s="26">
        <v>0</v>
      </c>
      <c r="H454" s="27">
        <v>0</v>
      </c>
    </row>
    <row r="455" spans="2:12" ht="15" customHeight="1" x14ac:dyDescent="0.25">
      <c r="B455" s="20" t="s">
        <v>139</v>
      </c>
      <c r="C455" s="21" t="s">
        <v>13</v>
      </c>
      <c r="D455" s="22">
        <v>4</v>
      </c>
      <c r="E455" s="22">
        <v>4</v>
      </c>
      <c r="F455" s="22">
        <v>4</v>
      </c>
      <c r="G455" s="22">
        <v>0</v>
      </c>
      <c r="H455" s="23">
        <v>0</v>
      </c>
    </row>
    <row r="456" spans="2:12" ht="15" customHeight="1" x14ac:dyDescent="0.25">
      <c r="B456" s="20" t="s">
        <v>139</v>
      </c>
      <c r="C456" s="21" t="s">
        <v>14</v>
      </c>
      <c r="D456" s="22">
        <v>1</v>
      </c>
      <c r="E456" s="22">
        <v>1</v>
      </c>
      <c r="F456" s="22">
        <v>1</v>
      </c>
      <c r="G456" s="22">
        <v>0</v>
      </c>
      <c r="H456" s="23">
        <v>0</v>
      </c>
    </row>
    <row r="457" spans="2:12" ht="15" customHeight="1" x14ac:dyDescent="0.25">
      <c r="B457" s="24" t="s">
        <v>139</v>
      </c>
      <c r="C457" s="25" t="s">
        <v>195</v>
      </c>
      <c r="D457" s="26">
        <v>1</v>
      </c>
      <c r="E457" s="26">
        <v>1</v>
      </c>
      <c r="F457" s="26">
        <v>1</v>
      </c>
      <c r="G457" s="26">
        <v>0</v>
      </c>
      <c r="H457" s="27">
        <v>0</v>
      </c>
    </row>
    <row r="458" spans="2:12" ht="15" customHeight="1" x14ac:dyDescent="0.25">
      <c r="B458" s="20" t="s">
        <v>139</v>
      </c>
      <c r="C458" s="21" t="s">
        <v>7</v>
      </c>
      <c r="D458" s="22">
        <v>3</v>
      </c>
      <c r="E458" s="22">
        <v>2</v>
      </c>
      <c r="F458" s="22">
        <v>2</v>
      </c>
      <c r="G458" s="22">
        <v>0</v>
      </c>
      <c r="H458" s="23">
        <v>0</v>
      </c>
    </row>
    <row r="459" spans="2:12" ht="15" customHeight="1" x14ac:dyDescent="0.25">
      <c r="B459" s="24" t="s">
        <v>139</v>
      </c>
      <c r="C459" s="25" t="s">
        <v>15</v>
      </c>
      <c r="D459" s="26">
        <v>13</v>
      </c>
      <c r="E459" s="26">
        <v>13</v>
      </c>
      <c r="F459" s="26">
        <v>11</v>
      </c>
      <c r="G459" s="26">
        <v>2</v>
      </c>
      <c r="H459" s="27">
        <v>0</v>
      </c>
    </row>
    <row r="460" spans="2:12" ht="15" customHeight="1" x14ac:dyDescent="0.25">
      <c r="B460" s="20" t="s">
        <v>80</v>
      </c>
      <c r="C460" s="25" t="s">
        <v>222</v>
      </c>
      <c r="D460" s="22">
        <v>28</v>
      </c>
      <c r="E460" s="22">
        <v>27</v>
      </c>
      <c r="F460" s="22">
        <v>14</v>
      </c>
      <c r="G460" s="22">
        <v>13</v>
      </c>
      <c r="H460" s="23">
        <v>0</v>
      </c>
      <c r="K460" s="54"/>
      <c r="L460" s="54"/>
    </row>
    <row r="461" spans="2:12" ht="15" customHeight="1" x14ac:dyDescent="0.25">
      <c r="B461" s="24" t="s">
        <v>80</v>
      </c>
      <c r="C461" s="25" t="s">
        <v>7</v>
      </c>
      <c r="D461" s="26">
        <v>4</v>
      </c>
      <c r="E461" s="26">
        <v>4</v>
      </c>
      <c r="F461" s="26">
        <v>3</v>
      </c>
      <c r="G461" s="26">
        <v>1</v>
      </c>
      <c r="H461" s="27">
        <v>0</v>
      </c>
    </row>
    <row r="462" spans="2:12" ht="15" customHeight="1" x14ac:dyDescent="0.25">
      <c r="B462" s="24" t="s">
        <v>80</v>
      </c>
      <c r="C462" s="21" t="s">
        <v>221</v>
      </c>
      <c r="D462" s="26">
        <v>4</v>
      </c>
      <c r="E462" s="26">
        <v>4</v>
      </c>
      <c r="F462" s="26">
        <v>3</v>
      </c>
      <c r="G462" s="26">
        <v>1</v>
      </c>
      <c r="H462" s="27">
        <v>0</v>
      </c>
    </row>
    <row r="463" spans="2:12" ht="15" customHeight="1" x14ac:dyDescent="0.25">
      <c r="B463" s="20" t="s">
        <v>80</v>
      </c>
      <c r="C463" s="21" t="s">
        <v>17</v>
      </c>
      <c r="D463" s="22">
        <v>1</v>
      </c>
      <c r="E463" s="22">
        <v>1</v>
      </c>
      <c r="F463" s="22">
        <v>1</v>
      </c>
      <c r="G463" s="22">
        <v>0</v>
      </c>
      <c r="H463" s="23">
        <v>0</v>
      </c>
    </row>
    <row r="464" spans="2:12" ht="15" customHeight="1" x14ac:dyDescent="0.25">
      <c r="B464" s="24" t="s">
        <v>80</v>
      </c>
      <c r="C464" s="25" t="s">
        <v>195</v>
      </c>
      <c r="D464" s="26">
        <v>3</v>
      </c>
      <c r="E464" s="26">
        <v>3</v>
      </c>
      <c r="F464" s="26">
        <v>3</v>
      </c>
      <c r="G464" s="26">
        <v>0</v>
      </c>
      <c r="H464" s="27">
        <v>0</v>
      </c>
    </row>
    <row r="465" spans="2:8" ht="15" customHeight="1" x14ac:dyDescent="0.25">
      <c r="B465" s="20" t="s">
        <v>80</v>
      </c>
      <c r="C465" s="21" t="s">
        <v>15</v>
      </c>
      <c r="D465" s="22">
        <v>7</v>
      </c>
      <c r="E465" s="22">
        <v>7</v>
      </c>
      <c r="F465" s="22">
        <v>7</v>
      </c>
      <c r="G465" s="22">
        <v>0</v>
      </c>
      <c r="H465" s="23">
        <v>0</v>
      </c>
    </row>
    <row r="466" spans="2:8" ht="15" customHeight="1" x14ac:dyDescent="0.25">
      <c r="B466" s="24" t="s">
        <v>80</v>
      </c>
      <c r="C466" s="25" t="s">
        <v>13</v>
      </c>
      <c r="D466" s="26">
        <v>3</v>
      </c>
      <c r="E466" s="26">
        <v>2</v>
      </c>
      <c r="F466" s="26">
        <v>1</v>
      </c>
      <c r="G466" s="26">
        <v>1</v>
      </c>
      <c r="H466" s="27">
        <v>0</v>
      </c>
    </row>
    <row r="467" spans="2:8" ht="15" customHeight="1" x14ac:dyDescent="0.25">
      <c r="B467" s="24" t="s">
        <v>80</v>
      </c>
      <c r="C467" s="21" t="s">
        <v>219</v>
      </c>
      <c r="D467" s="26">
        <v>2</v>
      </c>
      <c r="E467" s="26">
        <v>2</v>
      </c>
      <c r="F467" s="26">
        <v>1</v>
      </c>
      <c r="G467" s="26">
        <v>1</v>
      </c>
      <c r="H467" s="27">
        <v>0</v>
      </c>
    </row>
    <row r="468" spans="2:8" ht="15" customHeight="1" x14ac:dyDescent="0.25">
      <c r="B468" s="20" t="s">
        <v>80</v>
      </c>
      <c r="C468" s="25" t="s">
        <v>220</v>
      </c>
      <c r="D468" s="22">
        <v>6</v>
      </c>
      <c r="E468" s="22">
        <v>6</v>
      </c>
      <c r="F468" s="22">
        <v>6</v>
      </c>
      <c r="G468" s="22">
        <v>0</v>
      </c>
      <c r="H468" s="23">
        <v>0</v>
      </c>
    </row>
    <row r="469" spans="2:8" ht="15" customHeight="1" x14ac:dyDescent="0.25">
      <c r="B469" s="20" t="s">
        <v>81</v>
      </c>
      <c r="C469" s="21" t="s">
        <v>219</v>
      </c>
      <c r="D469" s="22">
        <v>4</v>
      </c>
      <c r="E469" s="22">
        <v>4</v>
      </c>
      <c r="F469" s="22">
        <v>4</v>
      </c>
      <c r="G469" s="22">
        <v>0</v>
      </c>
      <c r="H469" s="23">
        <v>0</v>
      </c>
    </row>
    <row r="470" spans="2:8" ht="15" customHeight="1" x14ac:dyDescent="0.25">
      <c r="B470" s="24" t="s">
        <v>81</v>
      </c>
      <c r="C470" s="21" t="s">
        <v>221</v>
      </c>
      <c r="D470" s="26">
        <v>74</v>
      </c>
      <c r="E470" s="26">
        <v>72</v>
      </c>
      <c r="F470" s="26">
        <v>65</v>
      </c>
      <c r="G470" s="26">
        <v>7</v>
      </c>
      <c r="H470" s="27">
        <v>0</v>
      </c>
    </row>
    <row r="471" spans="2:8" ht="15" customHeight="1" x14ac:dyDescent="0.25">
      <c r="B471" s="20" t="s">
        <v>81</v>
      </c>
      <c r="C471" s="21" t="s">
        <v>2</v>
      </c>
      <c r="D471" s="22">
        <v>9</v>
      </c>
      <c r="E471" s="22">
        <v>6</v>
      </c>
      <c r="F471" s="22">
        <v>5</v>
      </c>
      <c r="G471" s="22">
        <v>1</v>
      </c>
      <c r="H471" s="23">
        <v>0</v>
      </c>
    </row>
    <row r="472" spans="2:8" ht="15" customHeight="1" x14ac:dyDescent="0.25">
      <c r="B472" s="20" t="s">
        <v>81</v>
      </c>
      <c r="C472" s="21" t="s">
        <v>13</v>
      </c>
      <c r="D472" s="22">
        <v>5</v>
      </c>
      <c r="E472" s="22">
        <v>5</v>
      </c>
      <c r="F472" s="22">
        <v>5</v>
      </c>
      <c r="G472" s="22">
        <v>0</v>
      </c>
      <c r="H472" s="23">
        <v>0</v>
      </c>
    </row>
    <row r="473" spans="2:8" ht="15" customHeight="1" x14ac:dyDescent="0.25">
      <c r="B473" s="24" t="s">
        <v>81</v>
      </c>
      <c r="C473" s="25" t="s">
        <v>220</v>
      </c>
      <c r="D473" s="26">
        <v>37</v>
      </c>
      <c r="E473" s="26">
        <v>37</v>
      </c>
      <c r="F473" s="26">
        <v>35</v>
      </c>
      <c r="G473" s="26">
        <v>2</v>
      </c>
      <c r="H473" s="27">
        <v>0</v>
      </c>
    </row>
    <row r="474" spans="2:8" ht="15" customHeight="1" x14ac:dyDescent="0.25">
      <c r="B474" s="20" t="s">
        <v>81</v>
      </c>
      <c r="C474" s="21" t="s">
        <v>195</v>
      </c>
      <c r="D474" s="22">
        <v>10</v>
      </c>
      <c r="E474" s="22">
        <v>10</v>
      </c>
      <c r="F474" s="22">
        <v>10</v>
      </c>
      <c r="G474" s="22">
        <v>0</v>
      </c>
      <c r="H474" s="23">
        <v>0</v>
      </c>
    </row>
    <row r="475" spans="2:8" ht="15" customHeight="1" x14ac:dyDescent="0.25">
      <c r="B475" s="24" t="s">
        <v>81</v>
      </c>
      <c r="C475" s="25" t="s">
        <v>15</v>
      </c>
      <c r="D475" s="26">
        <v>60</v>
      </c>
      <c r="E475" s="26">
        <v>60</v>
      </c>
      <c r="F475" s="26">
        <v>54</v>
      </c>
      <c r="G475" s="26">
        <v>6</v>
      </c>
      <c r="H475" s="27">
        <v>0</v>
      </c>
    </row>
    <row r="476" spans="2:8" ht="15" customHeight="1" x14ac:dyDescent="0.25">
      <c r="B476" s="20" t="s">
        <v>81</v>
      </c>
      <c r="C476" s="21" t="s">
        <v>14</v>
      </c>
      <c r="D476" s="22">
        <v>1</v>
      </c>
      <c r="E476" s="22">
        <v>0</v>
      </c>
      <c r="F476" s="22">
        <v>0</v>
      </c>
      <c r="G476" s="22">
        <v>0</v>
      </c>
      <c r="H476" s="23">
        <v>0</v>
      </c>
    </row>
    <row r="477" spans="2:8" ht="15" customHeight="1" x14ac:dyDescent="0.25">
      <c r="B477" s="20" t="s">
        <v>81</v>
      </c>
      <c r="C477" s="21" t="s">
        <v>7</v>
      </c>
      <c r="D477" s="22">
        <v>22</v>
      </c>
      <c r="E477" s="22">
        <v>22</v>
      </c>
      <c r="F477" s="22">
        <v>14</v>
      </c>
      <c r="G477" s="22">
        <v>8</v>
      </c>
      <c r="H477" s="23">
        <v>0</v>
      </c>
    </row>
    <row r="478" spans="2:8" ht="15" customHeight="1" x14ac:dyDescent="0.25">
      <c r="B478" s="24" t="s">
        <v>81</v>
      </c>
      <c r="C478" s="25" t="s">
        <v>222</v>
      </c>
      <c r="D478" s="26">
        <v>73</v>
      </c>
      <c r="E478" s="26">
        <v>71</v>
      </c>
      <c r="F478" s="26">
        <v>65</v>
      </c>
      <c r="G478" s="26">
        <v>6</v>
      </c>
      <c r="H478" s="27">
        <v>0</v>
      </c>
    </row>
    <row r="479" spans="2:8" ht="15" customHeight="1" x14ac:dyDescent="0.25">
      <c r="B479" s="20" t="s">
        <v>81</v>
      </c>
      <c r="C479" s="21" t="s">
        <v>17</v>
      </c>
      <c r="D479" s="22">
        <v>24</v>
      </c>
      <c r="E479" s="22">
        <v>22</v>
      </c>
      <c r="F479" s="22">
        <v>21</v>
      </c>
      <c r="G479" s="22">
        <v>1</v>
      </c>
      <c r="H479" s="23">
        <v>0</v>
      </c>
    </row>
    <row r="480" spans="2:8" ht="15" customHeight="1" x14ac:dyDescent="0.25">
      <c r="B480" s="24" t="s">
        <v>140</v>
      </c>
      <c r="C480" s="25" t="s">
        <v>222</v>
      </c>
      <c r="D480" s="26">
        <v>105</v>
      </c>
      <c r="E480" s="26">
        <v>95</v>
      </c>
      <c r="F480" s="26">
        <v>89</v>
      </c>
      <c r="G480" s="26">
        <v>6</v>
      </c>
      <c r="H480" s="27">
        <v>1</v>
      </c>
    </row>
    <row r="481" spans="2:8" ht="15" customHeight="1" x14ac:dyDescent="0.25">
      <c r="B481" s="20" t="s">
        <v>140</v>
      </c>
      <c r="C481" s="21" t="s">
        <v>7</v>
      </c>
      <c r="D481" s="22">
        <v>36</v>
      </c>
      <c r="E481" s="22">
        <v>35</v>
      </c>
      <c r="F481" s="22">
        <v>30</v>
      </c>
      <c r="G481" s="22">
        <v>5</v>
      </c>
      <c r="H481" s="23">
        <v>0</v>
      </c>
    </row>
    <row r="482" spans="2:8" ht="15" customHeight="1" x14ac:dyDescent="0.25">
      <c r="B482" s="24" t="s">
        <v>140</v>
      </c>
      <c r="C482" s="25" t="s">
        <v>14</v>
      </c>
      <c r="D482" s="26">
        <v>6</v>
      </c>
      <c r="E482" s="26">
        <v>6</v>
      </c>
      <c r="F482" s="26">
        <v>5</v>
      </c>
      <c r="G482" s="26">
        <v>1</v>
      </c>
      <c r="H482" s="27">
        <v>0</v>
      </c>
    </row>
    <row r="483" spans="2:8" ht="15" customHeight="1" x14ac:dyDescent="0.25">
      <c r="B483" s="24" t="s">
        <v>140</v>
      </c>
      <c r="C483" s="25" t="s">
        <v>2</v>
      </c>
      <c r="D483" s="26">
        <v>1</v>
      </c>
      <c r="E483" s="26">
        <v>1</v>
      </c>
      <c r="F483" s="26">
        <v>1</v>
      </c>
      <c r="G483" s="26">
        <v>0</v>
      </c>
      <c r="H483" s="27">
        <v>0</v>
      </c>
    </row>
    <row r="484" spans="2:8" ht="15" customHeight="1" x14ac:dyDescent="0.25">
      <c r="B484" s="24" t="s">
        <v>140</v>
      </c>
      <c r="C484" s="25" t="s">
        <v>13</v>
      </c>
      <c r="D484" s="26">
        <v>13</v>
      </c>
      <c r="E484" s="26">
        <v>11</v>
      </c>
      <c r="F484" s="26">
        <v>10</v>
      </c>
      <c r="G484" s="26">
        <v>1</v>
      </c>
      <c r="H484" s="27">
        <v>0</v>
      </c>
    </row>
    <row r="485" spans="2:8" ht="15" customHeight="1" x14ac:dyDescent="0.25">
      <c r="B485" s="20" t="s">
        <v>140</v>
      </c>
      <c r="C485" s="21" t="s">
        <v>12</v>
      </c>
      <c r="D485" s="22">
        <v>33</v>
      </c>
      <c r="E485" s="22">
        <v>32</v>
      </c>
      <c r="F485" s="22">
        <v>27</v>
      </c>
      <c r="G485" s="22">
        <v>5</v>
      </c>
      <c r="H485" s="23">
        <v>0</v>
      </c>
    </row>
    <row r="486" spans="2:8" ht="15" customHeight="1" x14ac:dyDescent="0.25">
      <c r="B486" s="20" t="s">
        <v>140</v>
      </c>
      <c r="C486" s="21" t="s">
        <v>17</v>
      </c>
      <c r="D486" s="22">
        <v>9</v>
      </c>
      <c r="E486" s="22">
        <v>9</v>
      </c>
      <c r="F486" s="22">
        <v>8</v>
      </c>
      <c r="G486" s="22">
        <v>1</v>
      </c>
      <c r="H486" s="23">
        <v>0</v>
      </c>
    </row>
    <row r="487" spans="2:8" ht="15" customHeight="1" x14ac:dyDescent="0.25">
      <c r="B487" s="24" t="s">
        <v>140</v>
      </c>
      <c r="C487" s="25" t="s">
        <v>220</v>
      </c>
      <c r="D487" s="26">
        <v>33</v>
      </c>
      <c r="E487" s="26">
        <v>33</v>
      </c>
      <c r="F487" s="26">
        <v>24</v>
      </c>
      <c r="G487" s="26">
        <v>9</v>
      </c>
      <c r="H487" s="27">
        <v>0</v>
      </c>
    </row>
    <row r="488" spans="2:8" ht="15" customHeight="1" x14ac:dyDescent="0.25">
      <c r="B488" s="20" t="s">
        <v>140</v>
      </c>
      <c r="C488" s="21" t="s">
        <v>195</v>
      </c>
      <c r="D488" s="22">
        <v>37</v>
      </c>
      <c r="E488" s="22">
        <v>37</v>
      </c>
      <c r="F488" s="22">
        <v>37</v>
      </c>
      <c r="G488" s="22">
        <v>0</v>
      </c>
      <c r="H488" s="23">
        <v>0</v>
      </c>
    </row>
    <row r="489" spans="2:8" ht="15" customHeight="1" x14ac:dyDescent="0.25">
      <c r="B489" s="24" t="s">
        <v>140</v>
      </c>
      <c r="C489" s="21" t="s">
        <v>221</v>
      </c>
      <c r="D489" s="26">
        <v>96</v>
      </c>
      <c r="E489" s="26">
        <v>93</v>
      </c>
      <c r="F489" s="26">
        <v>84</v>
      </c>
      <c r="G489" s="26">
        <v>9</v>
      </c>
      <c r="H489" s="27">
        <v>0</v>
      </c>
    </row>
    <row r="490" spans="2:8" ht="15" customHeight="1" x14ac:dyDescent="0.25">
      <c r="B490" s="20" t="s">
        <v>140</v>
      </c>
      <c r="C490" s="21" t="s">
        <v>15</v>
      </c>
      <c r="D490" s="22">
        <v>87</v>
      </c>
      <c r="E490" s="22">
        <v>86</v>
      </c>
      <c r="F490" s="22">
        <v>72</v>
      </c>
      <c r="G490" s="22">
        <v>14</v>
      </c>
      <c r="H490" s="23">
        <v>0</v>
      </c>
    </row>
    <row r="491" spans="2:8" ht="15" customHeight="1" x14ac:dyDescent="0.25">
      <c r="B491" s="20" t="s">
        <v>82</v>
      </c>
      <c r="C491" s="21" t="s">
        <v>7</v>
      </c>
      <c r="D491" s="22">
        <v>31</v>
      </c>
      <c r="E491" s="22">
        <v>31</v>
      </c>
      <c r="F491" s="22">
        <v>26</v>
      </c>
      <c r="G491" s="22">
        <v>5</v>
      </c>
      <c r="H491" s="23">
        <v>0</v>
      </c>
    </row>
    <row r="492" spans="2:8" ht="15" customHeight="1" x14ac:dyDescent="0.25">
      <c r="B492" s="24" t="s">
        <v>82</v>
      </c>
      <c r="C492" s="21" t="s">
        <v>221</v>
      </c>
      <c r="D492" s="26">
        <v>67</v>
      </c>
      <c r="E492" s="26">
        <v>63</v>
      </c>
      <c r="F492" s="26">
        <v>40</v>
      </c>
      <c r="G492" s="26">
        <v>23</v>
      </c>
      <c r="H492" s="27">
        <v>2</v>
      </c>
    </row>
    <row r="493" spans="2:8" ht="15" customHeight="1" x14ac:dyDescent="0.25">
      <c r="B493" s="24" t="s">
        <v>82</v>
      </c>
      <c r="C493" s="25" t="s">
        <v>222</v>
      </c>
      <c r="D493" s="26">
        <v>85</v>
      </c>
      <c r="E493" s="26">
        <v>80</v>
      </c>
      <c r="F493" s="26">
        <v>61</v>
      </c>
      <c r="G493" s="26">
        <v>19</v>
      </c>
      <c r="H493" s="27">
        <v>1</v>
      </c>
    </row>
    <row r="494" spans="2:8" ht="15" customHeight="1" x14ac:dyDescent="0.25">
      <c r="B494" s="20" t="s">
        <v>82</v>
      </c>
      <c r="C494" s="21" t="s">
        <v>2</v>
      </c>
      <c r="D494" s="22">
        <v>1</v>
      </c>
      <c r="E494" s="22">
        <v>1</v>
      </c>
      <c r="F494" s="22">
        <v>1</v>
      </c>
      <c r="G494" s="22">
        <v>0</v>
      </c>
      <c r="H494" s="23">
        <v>0</v>
      </c>
    </row>
    <row r="495" spans="2:8" ht="15" customHeight="1" x14ac:dyDescent="0.25">
      <c r="B495" s="24" t="s">
        <v>82</v>
      </c>
      <c r="C495" s="25" t="s">
        <v>220</v>
      </c>
      <c r="D495" s="26">
        <v>57</v>
      </c>
      <c r="E495" s="26">
        <v>56</v>
      </c>
      <c r="F495" s="26">
        <v>48</v>
      </c>
      <c r="G495" s="26">
        <v>8</v>
      </c>
      <c r="H495" s="27">
        <v>0</v>
      </c>
    </row>
    <row r="496" spans="2:8" ht="15" customHeight="1" x14ac:dyDescent="0.25">
      <c r="B496" s="24" t="s">
        <v>82</v>
      </c>
      <c r="C496" s="25" t="s">
        <v>13</v>
      </c>
      <c r="D496" s="26">
        <v>16</v>
      </c>
      <c r="E496" s="26">
        <v>15</v>
      </c>
      <c r="F496" s="26">
        <v>9</v>
      </c>
      <c r="G496" s="26">
        <v>6</v>
      </c>
      <c r="H496" s="27">
        <v>1</v>
      </c>
    </row>
    <row r="497" spans="2:8" ht="15" customHeight="1" x14ac:dyDescent="0.25">
      <c r="B497" s="20" t="s">
        <v>82</v>
      </c>
      <c r="C497" s="21" t="s">
        <v>14</v>
      </c>
      <c r="D497" s="22">
        <v>1</v>
      </c>
      <c r="E497" s="22">
        <v>1</v>
      </c>
      <c r="F497" s="22">
        <v>1</v>
      </c>
      <c r="G497" s="22">
        <v>0</v>
      </c>
      <c r="H497" s="23">
        <v>0</v>
      </c>
    </row>
    <row r="498" spans="2:8" ht="15" customHeight="1" x14ac:dyDescent="0.25">
      <c r="B498" s="24" t="s">
        <v>82</v>
      </c>
      <c r="C498" s="25" t="s">
        <v>12</v>
      </c>
      <c r="D498" s="26">
        <v>3</v>
      </c>
      <c r="E498" s="26">
        <v>3</v>
      </c>
      <c r="F498" s="26">
        <v>2</v>
      </c>
      <c r="G498" s="26">
        <v>1</v>
      </c>
      <c r="H498" s="27">
        <v>0</v>
      </c>
    </row>
    <row r="499" spans="2:8" ht="15" customHeight="1" x14ac:dyDescent="0.25">
      <c r="B499" s="24" t="s">
        <v>82</v>
      </c>
      <c r="C499" s="25" t="s">
        <v>17</v>
      </c>
      <c r="D499" s="26">
        <v>13</v>
      </c>
      <c r="E499" s="26">
        <v>10</v>
      </c>
      <c r="F499" s="26">
        <v>10</v>
      </c>
      <c r="G499" s="26">
        <v>0</v>
      </c>
      <c r="H499" s="27">
        <v>0</v>
      </c>
    </row>
    <row r="500" spans="2:8" ht="15" customHeight="1" x14ac:dyDescent="0.25">
      <c r="B500" s="24" t="s">
        <v>82</v>
      </c>
      <c r="C500" s="25" t="s">
        <v>195</v>
      </c>
      <c r="D500" s="26">
        <v>13</v>
      </c>
      <c r="E500" s="26">
        <v>12</v>
      </c>
      <c r="F500" s="26">
        <v>12</v>
      </c>
      <c r="G500" s="26">
        <v>0</v>
      </c>
      <c r="H500" s="27">
        <v>0</v>
      </c>
    </row>
    <row r="501" spans="2:8" ht="15" customHeight="1" x14ac:dyDescent="0.25">
      <c r="B501" s="24" t="s">
        <v>82</v>
      </c>
      <c r="C501" s="25" t="s">
        <v>15</v>
      </c>
      <c r="D501" s="26">
        <v>42</v>
      </c>
      <c r="E501" s="26">
        <v>42</v>
      </c>
      <c r="F501" s="26">
        <v>33</v>
      </c>
      <c r="G501" s="26">
        <v>9</v>
      </c>
      <c r="H501" s="27">
        <v>0</v>
      </c>
    </row>
    <row r="502" spans="2:8" ht="15" customHeight="1" x14ac:dyDescent="0.25">
      <c r="B502" s="20" t="s">
        <v>83</v>
      </c>
      <c r="C502" s="25" t="s">
        <v>222</v>
      </c>
      <c r="D502" s="22">
        <v>4</v>
      </c>
      <c r="E502" s="22">
        <v>4</v>
      </c>
      <c r="F502" s="22">
        <v>3</v>
      </c>
      <c r="G502" s="22">
        <v>1</v>
      </c>
      <c r="H502" s="23">
        <v>0</v>
      </c>
    </row>
    <row r="503" spans="2:8" ht="15" customHeight="1" x14ac:dyDescent="0.25">
      <c r="B503" s="24" t="s">
        <v>83</v>
      </c>
      <c r="C503" s="25" t="s">
        <v>14</v>
      </c>
      <c r="D503" s="26">
        <v>1</v>
      </c>
      <c r="E503" s="26">
        <v>0</v>
      </c>
      <c r="F503" s="26">
        <v>0</v>
      </c>
      <c r="G503" s="26">
        <v>0</v>
      </c>
      <c r="H503" s="27">
        <v>0</v>
      </c>
    </row>
    <row r="504" spans="2:8" ht="15" customHeight="1" x14ac:dyDescent="0.25">
      <c r="B504" s="20" t="s">
        <v>83</v>
      </c>
      <c r="C504" s="25" t="s">
        <v>220</v>
      </c>
      <c r="D504" s="22">
        <v>2</v>
      </c>
      <c r="E504" s="22">
        <v>2</v>
      </c>
      <c r="F504" s="22">
        <v>2</v>
      </c>
      <c r="G504" s="22">
        <v>0</v>
      </c>
      <c r="H504" s="23">
        <v>0</v>
      </c>
    </row>
    <row r="505" spans="2:8" ht="15" customHeight="1" x14ac:dyDescent="0.25">
      <c r="B505" s="24" t="s">
        <v>83</v>
      </c>
      <c r="C505" s="21" t="s">
        <v>221</v>
      </c>
      <c r="D505" s="26">
        <v>4</v>
      </c>
      <c r="E505" s="26">
        <v>4</v>
      </c>
      <c r="F505" s="26">
        <v>4</v>
      </c>
      <c r="G505" s="26">
        <v>0</v>
      </c>
      <c r="H505" s="27">
        <v>0</v>
      </c>
    </row>
    <row r="506" spans="2:8" ht="15" customHeight="1" x14ac:dyDescent="0.25">
      <c r="B506" s="20" t="s">
        <v>84</v>
      </c>
      <c r="C506" s="21" t="s">
        <v>221</v>
      </c>
      <c r="D506" s="22">
        <v>41</v>
      </c>
      <c r="E506" s="22">
        <v>40</v>
      </c>
      <c r="F506" s="22">
        <v>34</v>
      </c>
      <c r="G506" s="22">
        <v>6</v>
      </c>
      <c r="H506" s="23">
        <v>0</v>
      </c>
    </row>
    <row r="507" spans="2:8" ht="15" customHeight="1" x14ac:dyDescent="0.25">
      <c r="B507" s="24" t="s">
        <v>84</v>
      </c>
      <c r="C507" s="25" t="s">
        <v>222</v>
      </c>
      <c r="D507" s="26">
        <v>34</v>
      </c>
      <c r="E507" s="26">
        <v>32</v>
      </c>
      <c r="F507" s="26">
        <v>24</v>
      </c>
      <c r="G507" s="26">
        <v>8</v>
      </c>
      <c r="H507" s="27">
        <v>0</v>
      </c>
    </row>
    <row r="508" spans="2:8" ht="15" customHeight="1" x14ac:dyDescent="0.25">
      <c r="B508" s="20" t="s">
        <v>84</v>
      </c>
      <c r="C508" s="21" t="s">
        <v>7</v>
      </c>
      <c r="D508" s="22">
        <v>3</v>
      </c>
      <c r="E508" s="22">
        <v>3</v>
      </c>
      <c r="F508" s="22">
        <v>1</v>
      </c>
      <c r="G508" s="22">
        <v>2</v>
      </c>
      <c r="H508" s="23">
        <v>0</v>
      </c>
    </row>
    <row r="509" spans="2:8" ht="15" customHeight="1" x14ac:dyDescent="0.25">
      <c r="B509" s="24" t="s">
        <v>84</v>
      </c>
      <c r="C509" s="25" t="s">
        <v>15</v>
      </c>
      <c r="D509" s="26">
        <v>17</v>
      </c>
      <c r="E509" s="26">
        <v>17</v>
      </c>
      <c r="F509" s="26">
        <v>16</v>
      </c>
      <c r="G509" s="26">
        <v>1</v>
      </c>
      <c r="H509" s="27">
        <v>0</v>
      </c>
    </row>
    <row r="510" spans="2:8" ht="15" customHeight="1" x14ac:dyDescent="0.25">
      <c r="B510" s="20" t="s">
        <v>84</v>
      </c>
      <c r="C510" s="21" t="s">
        <v>12</v>
      </c>
      <c r="D510" s="22">
        <v>2</v>
      </c>
      <c r="E510" s="22">
        <v>2</v>
      </c>
      <c r="F510" s="22">
        <v>0</v>
      </c>
      <c r="G510" s="22">
        <v>2</v>
      </c>
      <c r="H510" s="23">
        <v>0</v>
      </c>
    </row>
    <row r="511" spans="2:8" ht="15" customHeight="1" x14ac:dyDescent="0.25">
      <c r="B511" s="20" t="s">
        <v>84</v>
      </c>
      <c r="C511" s="21" t="s">
        <v>14</v>
      </c>
      <c r="D511" s="22">
        <v>5</v>
      </c>
      <c r="E511" s="22">
        <v>5</v>
      </c>
      <c r="F511" s="22">
        <v>4</v>
      </c>
      <c r="G511" s="22">
        <v>1</v>
      </c>
      <c r="H511" s="23">
        <v>0</v>
      </c>
    </row>
    <row r="512" spans="2:8" ht="15" customHeight="1" x14ac:dyDescent="0.25">
      <c r="B512" s="24" t="s">
        <v>84</v>
      </c>
      <c r="C512" s="25" t="s">
        <v>17</v>
      </c>
      <c r="D512" s="26">
        <v>1</v>
      </c>
      <c r="E512" s="26">
        <v>0</v>
      </c>
      <c r="F512" s="26">
        <v>0</v>
      </c>
      <c r="G512" s="26">
        <v>0</v>
      </c>
      <c r="H512" s="27">
        <v>0</v>
      </c>
    </row>
    <row r="513" spans="2:8" ht="15" customHeight="1" x14ac:dyDescent="0.25">
      <c r="B513" s="20" t="s">
        <v>84</v>
      </c>
      <c r="C513" s="25" t="s">
        <v>220</v>
      </c>
      <c r="D513" s="22">
        <v>12</v>
      </c>
      <c r="E513" s="22">
        <v>12</v>
      </c>
      <c r="F513" s="22">
        <v>10</v>
      </c>
      <c r="G513" s="22">
        <v>2</v>
      </c>
      <c r="H513" s="23">
        <v>0</v>
      </c>
    </row>
    <row r="514" spans="2:8" ht="15" customHeight="1" x14ac:dyDescent="0.25">
      <c r="B514" s="24" t="s">
        <v>84</v>
      </c>
      <c r="C514" s="25" t="s">
        <v>195</v>
      </c>
      <c r="D514" s="26">
        <v>1</v>
      </c>
      <c r="E514" s="26">
        <v>1</v>
      </c>
      <c r="F514" s="26">
        <v>1</v>
      </c>
      <c r="G514" s="26">
        <v>0</v>
      </c>
      <c r="H514" s="27">
        <v>0</v>
      </c>
    </row>
    <row r="515" spans="2:8" ht="15" customHeight="1" x14ac:dyDescent="0.25">
      <c r="B515" s="24" t="s">
        <v>84</v>
      </c>
      <c r="C515" s="25" t="s">
        <v>13</v>
      </c>
      <c r="D515" s="26">
        <v>8</v>
      </c>
      <c r="E515" s="26">
        <v>8</v>
      </c>
      <c r="F515" s="26">
        <v>7</v>
      </c>
      <c r="G515" s="26">
        <v>1</v>
      </c>
      <c r="H515" s="27">
        <v>0</v>
      </c>
    </row>
    <row r="516" spans="2:8" ht="15" customHeight="1" x14ac:dyDescent="0.25">
      <c r="B516" s="20" t="s">
        <v>170</v>
      </c>
      <c r="C516" s="21" t="s">
        <v>2</v>
      </c>
      <c r="D516" s="22">
        <v>7</v>
      </c>
      <c r="E516" s="22">
        <v>6</v>
      </c>
      <c r="F516" s="22">
        <v>6</v>
      </c>
      <c r="G516" s="22">
        <v>0</v>
      </c>
      <c r="H516" s="23">
        <v>0</v>
      </c>
    </row>
    <row r="517" spans="2:8" ht="15" customHeight="1" x14ac:dyDescent="0.25">
      <c r="B517" s="24" t="s">
        <v>170</v>
      </c>
      <c r="C517" s="25" t="s">
        <v>195</v>
      </c>
      <c r="D517" s="26">
        <v>12</v>
      </c>
      <c r="E517" s="26">
        <v>12</v>
      </c>
      <c r="F517" s="26">
        <v>12</v>
      </c>
      <c r="G517" s="26">
        <v>0</v>
      </c>
      <c r="H517" s="27">
        <v>0</v>
      </c>
    </row>
    <row r="518" spans="2:8" ht="15" customHeight="1" x14ac:dyDescent="0.25">
      <c r="B518" s="20" t="s">
        <v>170</v>
      </c>
      <c r="C518" s="25" t="s">
        <v>222</v>
      </c>
      <c r="D518" s="22">
        <v>57</v>
      </c>
      <c r="E518" s="22">
        <v>57</v>
      </c>
      <c r="F518" s="22">
        <v>47</v>
      </c>
      <c r="G518" s="22">
        <v>10</v>
      </c>
      <c r="H518" s="23">
        <v>0</v>
      </c>
    </row>
    <row r="519" spans="2:8" ht="15" customHeight="1" x14ac:dyDescent="0.25">
      <c r="B519" s="24" t="s">
        <v>170</v>
      </c>
      <c r="C519" s="25" t="s">
        <v>220</v>
      </c>
      <c r="D519" s="26">
        <v>44</v>
      </c>
      <c r="E519" s="26">
        <v>44</v>
      </c>
      <c r="F519" s="26">
        <v>37</v>
      </c>
      <c r="G519" s="26">
        <v>7</v>
      </c>
      <c r="H519" s="27">
        <v>0</v>
      </c>
    </row>
    <row r="520" spans="2:8" ht="15" customHeight="1" x14ac:dyDescent="0.25">
      <c r="B520" s="20" t="s">
        <v>170</v>
      </c>
      <c r="C520" s="21" t="s">
        <v>17</v>
      </c>
      <c r="D520" s="22">
        <v>37</v>
      </c>
      <c r="E520" s="22">
        <v>37</v>
      </c>
      <c r="F520" s="22">
        <v>35</v>
      </c>
      <c r="G520" s="22">
        <v>2</v>
      </c>
      <c r="H520" s="23">
        <v>0</v>
      </c>
    </row>
    <row r="521" spans="2:8" ht="15" customHeight="1" x14ac:dyDescent="0.25">
      <c r="B521" s="24" t="s">
        <v>170</v>
      </c>
      <c r="C521" s="25" t="s">
        <v>7</v>
      </c>
      <c r="D521" s="26">
        <v>44</v>
      </c>
      <c r="E521" s="26">
        <v>44</v>
      </c>
      <c r="F521" s="26">
        <v>40</v>
      </c>
      <c r="G521" s="26">
        <v>4</v>
      </c>
      <c r="H521" s="27">
        <v>0</v>
      </c>
    </row>
    <row r="522" spans="2:8" ht="15" customHeight="1" x14ac:dyDescent="0.25">
      <c r="B522" s="20" t="s">
        <v>170</v>
      </c>
      <c r="C522" s="21" t="s">
        <v>221</v>
      </c>
      <c r="D522" s="22">
        <v>54</v>
      </c>
      <c r="E522" s="22">
        <v>54</v>
      </c>
      <c r="F522" s="22">
        <v>51</v>
      </c>
      <c r="G522" s="22">
        <v>3</v>
      </c>
      <c r="H522" s="23">
        <v>0</v>
      </c>
    </row>
    <row r="523" spans="2:8" ht="15" customHeight="1" x14ac:dyDescent="0.25">
      <c r="B523" s="24" t="s">
        <v>170</v>
      </c>
      <c r="C523" s="25" t="s">
        <v>13</v>
      </c>
      <c r="D523" s="26">
        <v>22</v>
      </c>
      <c r="E523" s="26">
        <v>21</v>
      </c>
      <c r="F523" s="26">
        <v>20</v>
      </c>
      <c r="G523" s="26">
        <v>1</v>
      </c>
      <c r="H523" s="27">
        <v>0</v>
      </c>
    </row>
    <row r="524" spans="2:8" ht="15" customHeight="1" x14ac:dyDescent="0.25">
      <c r="B524" s="24" t="s">
        <v>170</v>
      </c>
      <c r="C524" s="25" t="s">
        <v>12</v>
      </c>
      <c r="D524" s="26">
        <v>5</v>
      </c>
      <c r="E524" s="26">
        <v>4</v>
      </c>
      <c r="F524" s="26">
        <v>4</v>
      </c>
      <c r="G524" s="26">
        <v>0</v>
      </c>
      <c r="H524" s="27">
        <v>0</v>
      </c>
    </row>
    <row r="525" spans="2:8" ht="15" customHeight="1" x14ac:dyDescent="0.25">
      <c r="B525" s="20" t="s">
        <v>170</v>
      </c>
      <c r="C525" s="21" t="s">
        <v>15</v>
      </c>
      <c r="D525" s="22">
        <v>89</v>
      </c>
      <c r="E525" s="22">
        <v>89</v>
      </c>
      <c r="F525" s="22">
        <v>60</v>
      </c>
      <c r="G525" s="22">
        <v>29</v>
      </c>
      <c r="H525" s="23">
        <v>0</v>
      </c>
    </row>
    <row r="526" spans="2:8" ht="15" customHeight="1" x14ac:dyDescent="0.25">
      <c r="B526" s="24" t="s">
        <v>170</v>
      </c>
      <c r="C526" s="25" t="s">
        <v>14</v>
      </c>
      <c r="D526" s="26">
        <v>16</v>
      </c>
      <c r="E526" s="26">
        <v>16</v>
      </c>
      <c r="F526" s="26">
        <v>15</v>
      </c>
      <c r="G526" s="26">
        <v>1</v>
      </c>
      <c r="H526" s="27">
        <v>0</v>
      </c>
    </row>
    <row r="527" spans="2:8" ht="15" customHeight="1" x14ac:dyDescent="0.25">
      <c r="B527" s="20" t="s">
        <v>85</v>
      </c>
      <c r="C527" s="25" t="s">
        <v>220</v>
      </c>
      <c r="D527" s="22">
        <v>18</v>
      </c>
      <c r="E527" s="22">
        <v>17</v>
      </c>
      <c r="F527" s="22">
        <v>14</v>
      </c>
      <c r="G527" s="22">
        <v>3</v>
      </c>
      <c r="H527" s="23">
        <v>0</v>
      </c>
    </row>
    <row r="528" spans="2:8" ht="15" customHeight="1" x14ac:dyDescent="0.25">
      <c r="B528" s="24" t="s">
        <v>85</v>
      </c>
      <c r="C528" s="25" t="s">
        <v>222</v>
      </c>
      <c r="D528" s="26">
        <v>30</v>
      </c>
      <c r="E528" s="26">
        <v>29</v>
      </c>
      <c r="F528" s="26">
        <v>17</v>
      </c>
      <c r="G528" s="26">
        <v>12</v>
      </c>
      <c r="H528" s="27">
        <v>0</v>
      </c>
    </row>
    <row r="529" spans="2:12" ht="15" customHeight="1" x14ac:dyDescent="0.25">
      <c r="B529" s="24" t="s">
        <v>85</v>
      </c>
      <c r="C529" s="25" t="s">
        <v>13</v>
      </c>
      <c r="D529" s="26">
        <v>7</v>
      </c>
      <c r="E529" s="26">
        <v>7</v>
      </c>
      <c r="F529" s="26">
        <v>6</v>
      </c>
      <c r="G529" s="26">
        <v>1</v>
      </c>
      <c r="H529" s="27">
        <v>0</v>
      </c>
    </row>
    <row r="530" spans="2:12" ht="15" customHeight="1" x14ac:dyDescent="0.25">
      <c r="B530" s="24" t="s">
        <v>85</v>
      </c>
      <c r="C530" s="21" t="s">
        <v>221</v>
      </c>
      <c r="D530" s="26">
        <v>45</v>
      </c>
      <c r="E530" s="26">
        <v>43</v>
      </c>
      <c r="F530" s="26">
        <v>33</v>
      </c>
      <c r="G530" s="26">
        <v>10</v>
      </c>
      <c r="H530" s="27">
        <v>1</v>
      </c>
    </row>
    <row r="531" spans="2:12" ht="15" customHeight="1" x14ac:dyDescent="0.25">
      <c r="B531" s="20" t="s">
        <v>85</v>
      </c>
      <c r="C531" s="21" t="s">
        <v>195</v>
      </c>
      <c r="D531" s="22">
        <v>14</v>
      </c>
      <c r="E531" s="22">
        <v>14</v>
      </c>
      <c r="F531" s="22">
        <v>14</v>
      </c>
      <c r="G531" s="22">
        <v>0</v>
      </c>
      <c r="H531" s="23">
        <v>0</v>
      </c>
    </row>
    <row r="532" spans="2:12" ht="15" customHeight="1" x14ac:dyDescent="0.25">
      <c r="B532" s="24" t="s">
        <v>85</v>
      </c>
      <c r="C532" s="25" t="s">
        <v>15</v>
      </c>
      <c r="D532" s="26">
        <v>43</v>
      </c>
      <c r="E532" s="26">
        <v>43</v>
      </c>
      <c r="F532" s="26">
        <v>31</v>
      </c>
      <c r="G532" s="26">
        <v>12</v>
      </c>
      <c r="H532" s="27">
        <v>0</v>
      </c>
    </row>
    <row r="533" spans="2:12" ht="15" customHeight="1" x14ac:dyDescent="0.25">
      <c r="B533" s="20" t="s">
        <v>85</v>
      </c>
      <c r="C533" s="21" t="s">
        <v>7</v>
      </c>
      <c r="D533" s="22">
        <v>12</v>
      </c>
      <c r="E533" s="22">
        <v>12</v>
      </c>
      <c r="F533" s="22">
        <v>5</v>
      </c>
      <c r="G533" s="22">
        <v>7</v>
      </c>
      <c r="H533" s="23">
        <v>0</v>
      </c>
    </row>
    <row r="534" spans="2:12" ht="15" customHeight="1" x14ac:dyDescent="0.25">
      <c r="B534" s="24" t="s">
        <v>85</v>
      </c>
      <c r="C534" s="25" t="s">
        <v>14</v>
      </c>
      <c r="D534" s="26">
        <v>2</v>
      </c>
      <c r="E534" s="26">
        <v>2</v>
      </c>
      <c r="F534" s="26">
        <v>1</v>
      </c>
      <c r="G534" s="26">
        <v>1</v>
      </c>
      <c r="H534" s="27">
        <v>0</v>
      </c>
    </row>
    <row r="535" spans="2:12" ht="15" customHeight="1" x14ac:dyDescent="0.25">
      <c r="B535" s="20" t="s">
        <v>85</v>
      </c>
      <c r="C535" s="21" t="s">
        <v>17</v>
      </c>
      <c r="D535" s="22">
        <v>3</v>
      </c>
      <c r="E535" s="22">
        <v>3</v>
      </c>
      <c r="F535" s="22">
        <v>3</v>
      </c>
      <c r="G535" s="22">
        <v>0</v>
      </c>
      <c r="H535" s="23">
        <v>0</v>
      </c>
    </row>
    <row r="536" spans="2:12" ht="15" customHeight="1" x14ac:dyDescent="0.25">
      <c r="B536" s="24" t="s">
        <v>86</v>
      </c>
      <c r="C536" s="25" t="s">
        <v>220</v>
      </c>
      <c r="D536" s="26">
        <v>12</v>
      </c>
      <c r="E536" s="26">
        <v>12</v>
      </c>
      <c r="F536" s="26">
        <v>7</v>
      </c>
      <c r="G536" s="26">
        <v>5</v>
      </c>
      <c r="H536" s="27">
        <v>0</v>
      </c>
    </row>
    <row r="537" spans="2:12" ht="15" customHeight="1" x14ac:dyDescent="0.25">
      <c r="B537" s="20" t="s">
        <v>86</v>
      </c>
      <c r="C537" s="21" t="s">
        <v>7</v>
      </c>
      <c r="D537" s="22">
        <v>4</v>
      </c>
      <c r="E537" s="22">
        <v>4</v>
      </c>
      <c r="F537" s="22">
        <v>4</v>
      </c>
      <c r="G537" s="22">
        <v>0</v>
      </c>
      <c r="H537" s="23">
        <v>0</v>
      </c>
    </row>
    <row r="538" spans="2:12" ht="15" customHeight="1" x14ac:dyDescent="0.25">
      <c r="B538" s="24" t="s">
        <v>86</v>
      </c>
      <c r="C538" s="21" t="s">
        <v>221</v>
      </c>
      <c r="D538" s="26">
        <v>35</v>
      </c>
      <c r="E538" s="26">
        <v>35</v>
      </c>
      <c r="F538" s="26">
        <v>20</v>
      </c>
      <c r="G538" s="26">
        <v>15</v>
      </c>
      <c r="H538" s="27">
        <v>0</v>
      </c>
      <c r="K538" s="55"/>
      <c r="L538" s="55"/>
    </row>
    <row r="539" spans="2:12" ht="15" customHeight="1" x14ac:dyDescent="0.25">
      <c r="B539" s="20" t="s">
        <v>86</v>
      </c>
      <c r="C539" s="21" t="s">
        <v>2</v>
      </c>
      <c r="D539" s="22">
        <v>2</v>
      </c>
      <c r="E539" s="22">
        <v>2</v>
      </c>
      <c r="F539" s="22">
        <v>2</v>
      </c>
      <c r="G539" s="22">
        <v>0</v>
      </c>
      <c r="H539" s="23">
        <v>0</v>
      </c>
    </row>
    <row r="540" spans="2:12" ht="15" customHeight="1" x14ac:dyDescent="0.25">
      <c r="B540" s="20" t="s">
        <v>86</v>
      </c>
      <c r="C540" s="21" t="s">
        <v>15</v>
      </c>
      <c r="D540" s="22">
        <v>6</v>
      </c>
      <c r="E540" s="22">
        <v>5</v>
      </c>
      <c r="F540" s="22">
        <v>5</v>
      </c>
      <c r="G540" s="22">
        <v>0</v>
      </c>
      <c r="H540" s="23">
        <v>0</v>
      </c>
    </row>
    <row r="541" spans="2:12" ht="15" customHeight="1" x14ac:dyDescent="0.25">
      <c r="B541" s="24" t="s">
        <v>86</v>
      </c>
      <c r="C541" s="25" t="s">
        <v>12</v>
      </c>
      <c r="D541" s="26">
        <v>1</v>
      </c>
      <c r="E541" s="26">
        <v>0</v>
      </c>
      <c r="F541" s="26">
        <v>0</v>
      </c>
      <c r="G541" s="26">
        <v>0</v>
      </c>
      <c r="H541" s="27">
        <v>0</v>
      </c>
    </row>
    <row r="542" spans="2:12" ht="15" customHeight="1" x14ac:dyDescent="0.25">
      <c r="B542" s="20" t="s">
        <v>86</v>
      </c>
      <c r="C542" s="25" t="s">
        <v>222</v>
      </c>
      <c r="D542" s="22">
        <v>21</v>
      </c>
      <c r="E542" s="22">
        <v>18</v>
      </c>
      <c r="F542" s="22">
        <v>10</v>
      </c>
      <c r="G542" s="22">
        <v>8</v>
      </c>
      <c r="H542" s="23">
        <v>0</v>
      </c>
    </row>
    <row r="543" spans="2:12" ht="15" customHeight="1" x14ac:dyDescent="0.25">
      <c r="B543" s="24" t="s">
        <v>86</v>
      </c>
      <c r="C543" s="25" t="s">
        <v>13</v>
      </c>
      <c r="D543" s="26">
        <v>1</v>
      </c>
      <c r="E543" s="26">
        <v>1</v>
      </c>
      <c r="F543" s="26">
        <v>1</v>
      </c>
      <c r="G543" s="26">
        <v>0</v>
      </c>
      <c r="H543" s="27">
        <v>0</v>
      </c>
    </row>
    <row r="544" spans="2:12" ht="15" customHeight="1" x14ac:dyDescent="0.25">
      <c r="B544" s="20" t="s">
        <v>86</v>
      </c>
      <c r="C544" s="21" t="s">
        <v>14</v>
      </c>
      <c r="D544" s="22">
        <v>1</v>
      </c>
      <c r="E544" s="22">
        <v>1</v>
      </c>
      <c r="F544" s="22">
        <v>1</v>
      </c>
      <c r="G544" s="22">
        <v>0</v>
      </c>
      <c r="H544" s="23">
        <v>0</v>
      </c>
    </row>
    <row r="545" spans="2:12" ht="15" customHeight="1" x14ac:dyDescent="0.25">
      <c r="B545" s="24" t="s">
        <v>87</v>
      </c>
      <c r="C545" s="25" t="s">
        <v>222</v>
      </c>
      <c r="D545" s="26">
        <v>23</v>
      </c>
      <c r="E545" s="26">
        <v>23</v>
      </c>
      <c r="F545" s="26">
        <v>18</v>
      </c>
      <c r="G545" s="26">
        <v>5</v>
      </c>
      <c r="H545" s="27">
        <v>0</v>
      </c>
      <c r="K545" s="55"/>
      <c r="L545" s="55"/>
    </row>
    <row r="546" spans="2:12" ht="15" customHeight="1" x14ac:dyDescent="0.25">
      <c r="B546" s="20" t="s">
        <v>87</v>
      </c>
      <c r="C546" s="21" t="s">
        <v>7</v>
      </c>
      <c r="D546" s="22">
        <v>12</v>
      </c>
      <c r="E546" s="22">
        <v>12</v>
      </c>
      <c r="F546" s="22">
        <v>9</v>
      </c>
      <c r="G546" s="22">
        <v>3</v>
      </c>
      <c r="H546" s="23">
        <v>0</v>
      </c>
    </row>
    <row r="547" spans="2:12" ht="15" customHeight="1" x14ac:dyDescent="0.25">
      <c r="B547" s="24" t="s">
        <v>87</v>
      </c>
      <c r="C547" s="25" t="s">
        <v>13</v>
      </c>
      <c r="D547" s="26">
        <v>5</v>
      </c>
      <c r="E547" s="26">
        <v>4</v>
      </c>
      <c r="F547" s="26">
        <v>4</v>
      </c>
      <c r="G547" s="26">
        <v>0</v>
      </c>
      <c r="H547" s="27">
        <v>0</v>
      </c>
    </row>
    <row r="548" spans="2:12" ht="15" customHeight="1" x14ac:dyDescent="0.25">
      <c r="B548" s="20" t="s">
        <v>87</v>
      </c>
      <c r="C548" s="21" t="s">
        <v>15</v>
      </c>
      <c r="D548" s="22">
        <v>16</v>
      </c>
      <c r="E548" s="22">
        <v>16</v>
      </c>
      <c r="F548" s="22">
        <v>16</v>
      </c>
      <c r="G548" s="22">
        <v>0</v>
      </c>
      <c r="H548" s="23">
        <v>0</v>
      </c>
    </row>
    <row r="549" spans="2:12" ht="15" customHeight="1" x14ac:dyDescent="0.25">
      <c r="B549" s="24" t="s">
        <v>87</v>
      </c>
      <c r="C549" s="25" t="s">
        <v>220</v>
      </c>
      <c r="D549" s="26">
        <v>22</v>
      </c>
      <c r="E549" s="26">
        <v>22</v>
      </c>
      <c r="F549" s="26">
        <v>21</v>
      </c>
      <c r="G549" s="26">
        <v>1</v>
      </c>
      <c r="H549" s="27">
        <v>0</v>
      </c>
    </row>
    <row r="550" spans="2:12" ht="15" customHeight="1" x14ac:dyDescent="0.25">
      <c r="B550" s="20" t="s">
        <v>87</v>
      </c>
      <c r="C550" s="21" t="s">
        <v>14</v>
      </c>
      <c r="D550" s="22">
        <v>3</v>
      </c>
      <c r="E550" s="22">
        <v>3</v>
      </c>
      <c r="F550" s="22">
        <v>3</v>
      </c>
      <c r="G550" s="22">
        <v>0</v>
      </c>
      <c r="H550" s="23">
        <v>0</v>
      </c>
    </row>
    <row r="551" spans="2:12" ht="15" customHeight="1" x14ac:dyDescent="0.25">
      <c r="B551" s="20" t="s">
        <v>87</v>
      </c>
      <c r="C551" s="21" t="s">
        <v>221</v>
      </c>
      <c r="D551" s="22">
        <v>10</v>
      </c>
      <c r="E551" s="22">
        <v>9</v>
      </c>
      <c r="F551" s="22">
        <v>7</v>
      </c>
      <c r="G551" s="22">
        <v>2</v>
      </c>
      <c r="H551" s="23">
        <v>0</v>
      </c>
    </row>
    <row r="552" spans="2:12" ht="15" customHeight="1" x14ac:dyDescent="0.25">
      <c r="B552" s="24" t="s">
        <v>88</v>
      </c>
      <c r="C552" s="21" t="s">
        <v>221</v>
      </c>
      <c r="D552" s="26">
        <v>5</v>
      </c>
      <c r="E552" s="26">
        <v>5</v>
      </c>
      <c r="F552" s="26">
        <v>2</v>
      </c>
      <c r="G552" s="26">
        <v>3</v>
      </c>
      <c r="H552" s="27">
        <v>0</v>
      </c>
    </row>
    <row r="553" spans="2:12" ht="15" customHeight="1" x14ac:dyDescent="0.25">
      <c r="B553" s="20" t="s">
        <v>88</v>
      </c>
      <c r="C553" s="21" t="s">
        <v>1</v>
      </c>
      <c r="D553" s="22">
        <v>1</v>
      </c>
      <c r="E553" s="22">
        <v>1</v>
      </c>
      <c r="F553" s="22">
        <v>1</v>
      </c>
      <c r="G553" s="22">
        <v>0</v>
      </c>
      <c r="H553" s="23">
        <v>0</v>
      </c>
    </row>
    <row r="554" spans="2:12" ht="15" customHeight="1" x14ac:dyDescent="0.25">
      <c r="B554" s="24" t="s">
        <v>88</v>
      </c>
      <c r="C554" s="25" t="s">
        <v>220</v>
      </c>
      <c r="D554" s="26">
        <v>15</v>
      </c>
      <c r="E554" s="26">
        <v>14</v>
      </c>
      <c r="F554" s="26">
        <v>6</v>
      </c>
      <c r="G554" s="26">
        <v>8</v>
      </c>
      <c r="H554" s="27">
        <v>0</v>
      </c>
    </row>
    <row r="555" spans="2:12" ht="15" customHeight="1" x14ac:dyDescent="0.25">
      <c r="B555" s="20" t="s">
        <v>88</v>
      </c>
      <c r="C555" s="25" t="s">
        <v>222</v>
      </c>
      <c r="D555" s="22">
        <v>38</v>
      </c>
      <c r="E555" s="22">
        <v>35</v>
      </c>
      <c r="F555" s="22">
        <v>25</v>
      </c>
      <c r="G555" s="22">
        <v>10</v>
      </c>
      <c r="H555" s="23">
        <v>0</v>
      </c>
    </row>
    <row r="556" spans="2:12" ht="15" customHeight="1" x14ac:dyDescent="0.25">
      <c r="B556" s="24" t="s">
        <v>88</v>
      </c>
      <c r="C556" s="25" t="s">
        <v>7</v>
      </c>
      <c r="D556" s="26">
        <v>6</v>
      </c>
      <c r="E556" s="26">
        <v>6</v>
      </c>
      <c r="F556" s="26">
        <v>3</v>
      </c>
      <c r="G556" s="26">
        <v>3</v>
      </c>
      <c r="H556" s="27">
        <v>0</v>
      </c>
    </row>
    <row r="557" spans="2:12" ht="15" customHeight="1" x14ac:dyDescent="0.25">
      <c r="B557" s="20" t="s">
        <v>88</v>
      </c>
      <c r="C557" s="21" t="s">
        <v>14</v>
      </c>
      <c r="D557" s="22">
        <v>1</v>
      </c>
      <c r="E557" s="22">
        <v>1</v>
      </c>
      <c r="F557" s="22">
        <v>1</v>
      </c>
      <c r="G557" s="22">
        <v>0</v>
      </c>
      <c r="H557" s="23">
        <v>0</v>
      </c>
    </row>
    <row r="558" spans="2:12" ht="15" customHeight="1" x14ac:dyDescent="0.25">
      <c r="B558" s="24" t="s">
        <v>88</v>
      </c>
      <c r="C558" s="25" t="s">
        <v>195</v>
      </c>
      <c r="D558" s="26">
        <v>3</v>
      </c>
      <c r="E558" s="26">
        <v>3</v>
      </c>
      <c r="F558" s="26">
        <v>3</v>
      </c>
      <c r="G558" s="26">
        <v>0</v>
      </c>
      <c r="H558" s="27">
        <v>0</v>
      </c>
    </row>
    <row r="559" spans="2:12" ht="15" customHeight="1" x14ac:dyDescent="0.25">
      <c r="B559" s="20" t="s">
        <v>88</v>
      </c>
      <c r="C559" s="21" t="s">
        <v>15</v>
      </c>
      <c r="D559" s="22">
        <v>6</v>
      </c>
      <c r="E559" s="22">
        <v>6</v>
      </c>
      <c r="F559" s="22">
        <v>4</v>
      </c>
      <c r="G559" s="22">
        <v>2</v>
      </c>
      <c r="H559" s="23">
        <v>0</v>
      </c>
      <c r="K559" s="54"/>
      <c r="L559" s="54"/>
    </row>
    <row r="560" spans="2:12" ht="15" customHeight="1" x14ac:dyDescent="0.25">
      <c r="B560" s="24" t="s">
        <v>88</v>
      </c>
      <c r="C560" s="25" t="s">
        <v>17</v>
      </c>
      <c r="D560" s="26">
        <v>4</v>
      </c>
      <c r="E560" s="26">
        <v>3</v>
      </c>
      <c r="F560" s="26">
        <v>3</v>
      </c>
      <c r="G560" s="26">
        <v>0</v>
      </c>
      <c r="H560" s="27">
        <v>0</v>
      </c>
    </row>
    <row r="561" spans="2:12" ht="15" customHeight="1" x14ac:dyDescent="0.25">
      <c r="B561" s="20" t="s">
        <v>88</v>
      </c>
      <c r="C561" s="21" t="s">
        <v>13</v>
      </c>
      <c r="D561" s="22">
        <v>1</v>
      </c>
      <c r="E561" s="22">
        <v>1</v>
      </c>
      <c r="F561" s="22">
        <v>1</v>
      </c>
      <c r="G561" s="22">
        <v>0</v>
      </c>
      <c r="H561" s="23">
        <v>0</v>
      </c>
    </row>
    <row r="562" spans="2:12" ht="15" customHeight="1" x14ac:dyDescent="0.25">
      <c r="B562" s="24" t="s">
        <v>141</v>
      </c>
      <c r="C562" s="21" t="s">
        <v>221</v>
      </c>
      <c r="D562" s="26">
        <v>35</v>
      </c>
      <c r="E562" s="26">
        <v>34</v>
      </c>
      <c r="F562" s="26">
        <v>33</v>
      </c>
      <c r="G562" s="26">
        <v>1</v>
      </c>
      <c r="H562" s="27">
        <v>0</v>
      </c>
    </row>
    <row r="563" spans="2:12" ht="15" customHeight="1" x14ac:dyDescent="0.25">
      <c r="B563" s="20" t="s">
        <v>141</v>
      </c>
      <c r="C563" s="25" t="s">
        <v>220</v>
      </c>
      <c r="D563" s="22">
        <v>10</v>
      </c>
      <c r="E563" s="22">
        <v>10</v>
      </c>
      <c r="F563" s="22">
        <v>10</v>
      </c>
      <c r="G563" s="22">
        <v>0</v>
      </c>
      <c r="H563" s="23">
        <v>0</v>
      </c>
    </row>
    <row r="564" spans="2:12" ht="15" customHeight="1" x14ac:dyDescent="0.25">
      <c r="B564" s="20" t="s">
        <v>141</v>
      </c>
      <c r="C564" s="21" t="s">
        <v>195</v>
      </c>
      <c r="D564" s="22">
        <v>1</v>
      </c>
      <c r="E564" s="22">
        <v>1</v>
      </c>
      <c r="F564" s="22">
        <v>1</v>
      </c>
      <c r="G564" s="22">
        <v>0</v>
      </c>
      <c r="H564" s="23">
        <v>0</v>
      </c>
    </row>
    <row r="565" spans="2:12" ht="15" customHeight="1" x14ac:dyDescent="0.25">
      <c r="B565" s="24" t="s">
        <v>141</v>
      </c>
      <c r="C565" s="25" t="s">
        <v>17</v>
      </c>
      <c r="D565" s="26">
        <v>1</v>
      </c>
      <c r="E565" s="26">
        <v>0</v>
      </c>
      <c r="F565" s="26">
        <v>0</v>
      </c>
      <c r="G565" s="26">
        <v>0</v>
      </c>
      <c r="H565" s="27">
        <v>0</v>
      </c>
    </row>
    <row r="566" spans="2:12" ht="15" customHeight="1" x14ac:dyDescent="0.25">
      <c r="B566" s="20" t="s">
        <v>141</v>
      </c>
      <c r="C566" s="21" t="s">
        <v>15</v>
      </c>
      <c r="D566" s="22">
        <v>25</v>
      </c>
      <c r="E566" s="22">
        <v>25</v>
      </c>
      <c r="F566" s="22">
        <v>24</v>
      </c>
      <c r="G566" s="22">
        <v>1</v>
      </c>
      <c r="H566" s="23">
        <v>0</v>
      </c>
    </row>
    <row r="567" spans="2:12" ht="15" customHeight="1" x14ac:dyDescent="0.25">
      <c r="B567" s="24" t="s">
        <v>141</v>
      </c>
      <c r="C567" s="25" t="s">
        <v>7</v>
      </c>
      <c r="D567" s="26">
        <v>1</v>
      </c>
      <c r="E567" s="26">
        <v>1</v>
      </c>
      <c r="F567" s="26">
        <v>1</v>
      </c>
      <c r="G567" s="26">
        <v>0</v>
      </c>
      <c r="H567" s="27">
        <v>0</v>
      </c>
    </row>
    <row r="568" spans="2:12" ht="15" customHeight="1" x14ac:dyDescent="0.25">
      <c r="B568" s="20" t="s">
        <v>141</v>
      </c>
      <c r="C568" s="25" t="s">
        <v>222</v>
      </c>
      <c r="D568" s="22">
        <v>16</v>
      </c>
      <c r="E568" s="22">
        <v>15</v>
      </c>
      <c r="F568" s="22">
        <v>14</v>
      </c>
      <c r="G568" s="22">
        <v>1</v>
      </c>
      <c r="H568" s="23">
        <v>1</v>
      </c>
      <c r="K568" s="54"/>
      <c r="L568" s="54"/>
    </row>
    <row r="569" spans="2:12" ht="15" customHeight="1" x14ac:dyDescent="0.25">
      <c r="B569" s="24" t="s">
        <v>142</v>
      </c>
      <c r="C569" s="21" t="s">
        <v>221</v>
      </c>
      <c r="D569" s="26">
        <v>11</v>
      </c>
      <c r="E569" s="26">
        <v>11</v>
      </c>
      <c r="F569" s="26">
        <v>11</v>
      </c>
      <c r="G569" s="26">
        <v>0</v>
      </c>
      <c r="H569" s="27">
        <v>0</v>
      </c>
    </row>
    <row r="570" spans="2:12" ht="15" customHeight="1" x14ac:dyDescent="0.25">
      <c r="B570" s="20" t="s">
        <v>142</v>
      </c>
      <c r="C570" s="25" t="s">
        <v>220</v>
      </c>
      <c r="D570" s="22">
        <v>1</v>
      </c>
      <c r="E570" s="22">
        <v>1</v>
      </c>
      <c r="F570" s="22">
        <v>1</v>
      </c>
      <c r="G570" s="22">
        <v>0</v>
      </c>
      <c r="H570" s="23">
        <v>0</v>
      </c>
    </row>
    <row r="571" spans="2:12" ht="15" customHeight="1" x14ac:dyDescent="0.25">
      <c r="B571" s="24" t="s">
        <v>142</v>
      </c>
      <c r="C571" s="25" t="s">
        <v>195</v>
      </c>
      <c r="D571" s="26">
        <v>1</v>
      </c>
      <c r="E571" s="26">
        <v>1</v>
      </c>
      <c r="F571" s="26">
        <v>1</v>
      </c>
      <c r="G571" s="26">
        <v>0</v>
      </c>
      <c r="H571" s="27">
        <v>0</v>
      </c>
    </row>
    <row r="572" spans="2:12" ht="15" customHeight="1" x14ac:dyDescent="0.25">
      <c r="B572" s="24" t="s">
        <v>142</v>
      </c>
      <c r="C572" s="25" t="s">
        <v>15</v>
      </c>
      <c r="D572" s="26">
        <v>11</v>
      </c>
      <c r="E572" s="26">
        <v>11</v>
      </c>
      <c r="F572" s="26">
        <v>11</v>
      </c>
      <c r="G572" s="26">
        <v>0</v>
      </c>
      <c r="H572" s="27">
        <v>0</v>
      </c>
    </row>
    <row r="573" spans="2:12" ht="15" customHeight="1" x14ac:dyDescent="0.25">
      <c r="B573" s="24" t="s">
        <v>142</v>
      </c>
      <c r="C573" s="25" t="s">
        <v>13</v>
      </c>
      <c r="D573" s="26">
        <v>1</v>
      </c>
      <c r="E573" s="26">
        <v>1</v>
      </c>
      <c r="F573" s="26">
        <v>1</v>
      </c>
      <c r="G573" s="26">
        <v>0</v>
      </c>
      <c r="H573" s="27">
        <v>0</v>
      </c>
    </row>
    <row r="574" spans="2:12" ht="15" customHeight="1" x14ac:dyDescent="0.25">
      <c r="B574" s="20" t="s">
        <v>142</v>
      </c>
      <c r="C574" s="25" t="s">
        <v>222</v>
      </c>
      <c r="D574" s="22">
        <v>6</v>
      </c>
      <c r="E574" s="22">
        <v>5</v>
      </c>
      <c r="F574" s="22">
        <v>5</v>
      </c>
      <c r="G574" s="22">
        <v>0</v>
      </c>
      <c r="H574" s="23">
        <v>0</v>
      </c>
    </row>
    <row r="575" spans="2:12" ht="15" customHeight="1" x14ac:dyDescent="0.25">
      <c r="B575" s="24" t="s">
        <v>143</v>
      </c>
      <c r="C575" s="25" t="s">
        <v>7</v>
      </c>
      <c r="D575" s="26">
        <v>12</v>
      </c>
      <c r="E575" s="26">
        <v>12</v>
      </c>
      <c r="F575" s="26">
        <v>8</v>
      </c>
      <c r="G575" s="26">
        <v>4</v>
      </c>
      <c r="H575" s="27">
        <v>0</v>
      </c>
    </row>
    <row r="576" spans="2:12" ht="15" customHeight="1" x14ac:dyDescent="0.25">
      <c r="B576" s="20" t="s">
        <v>143</v>
      </c>
      <c r="C576" s="25" t="s">
        <v>222</v>
      </c>
      <c r="D576" s="22">
        <v>21</v>
      </c>
      <c r="E576" s="22">
        <v>16</v>
      </c>
      <c r="F576" s="22">
        <v>14</v>
      </c>
      <c r="G576" s="22">
        <v>2</v>
      </c>
      <c r="H576" s="23">
        <v>0</v>
      </c>
    </row>
    <row r="577" spans="2:12" ht="15" customHeight="1" x14ac:dyDescent="0.25">
      <c r="B577" s="24" t="s">
        <v>143</v>
      </c>
      <c r="C577" s="21" t="s">
        <v>221</v>
      </c>
      <c r="D577" s="26">
        <v>26</v>
      </c>
      <c r="E577" s="26">
        <v>26</v>
      </c>
      <c r="F577" s="26">
        <v>23</v>
      </c>
      <c r="G577" s="26">
        <v>3</v>
      </c>
      <c r="H577" s="27">
        <v>0</v>
      </c>
    </row>
    <row r="578" spans="2:12" ht="15" customHeight="1" x14ac:dyDescent="0.25">
      <c r="B578" s="20" t="s">
        <v>143</v>
      </c>
      <c r="C578" s="21" t="s">
        <v>195</v>
      </c>
      <c r="D578" s="22">
        <v>7</v>
      </c>
      <c r="E578" s="22">
        <v>7</v>
      </c>
      <c r="F578" s="22">
        <v>7</v>
      </c>
      <c r="G578" s="22">
        <v>0</v>
      </c>
      <c r="H578" s="23">
        <v>0</v>
      </c>
    </row>
    <row r="579" spans="2:12" ht="15" customHeight="1" x14ac:dyDescent="0.25">
      <c r="B579" s="20" t="s">
        <v>143</v>
      </c>
      <c r="C579" s="21" t="s">
        <v>15</v>
      </c>
      <c r="D579" s="22">
        <v>16</v>
      </c>
      <c r="E579" s="22">
        <v>13</v>
      </c>
      <c r="F579" s="22">
        <v>11</v>
      </c>
      <c r="G579" s="22">
        <v>2</v>
      </c>
      <c r="H579" s="23">
        <v>0</v>
      </c>
    </row>
    <row r="580" spans="2:12" ht="15" customHeight="1" x14ac:dyDescent="0.25">
      <c r="B580" s="24" t="s">
        <v>143</v>
      </c>
      <c r="C580" s="25" t="s">
        <v>220</v>
      </c>
      <c r="D580" s="26">
        <v>10</v>
      </c>
      <c r="E580" s="26">
        <v>10</v>
      </c>
      <c r="F580" s="26">
        <v>9</v>
      </c>
      <c r="G580" s="26">
        <v>1</v>
      </c>
      <c r="H580" s="27">
        <v>0</v>
      </c>
    </row>
    <row r="581" spans="2:12" ht="15" customHeight="1" x14ac:dyDescent="0.25">
      <c r="B581" s="24" t="s">
        <v>143</v>
      </c>
      <c r="C581" s="25" t="s">
        <v>13</v>
      </c>
      <c r="D581" s="26">
        <v>3</v>
      </c>
      <c r="E581" s="26">
        <v>3</v>
      </c>
      <c r="F581" s="26">
        <v>3</v>
      </c>
      <c r="G581" s="26">
        <v>0</v>
      </c>
      <c r="H581" s="27">
        <v>0</v>
      </c>
    </row>
    <row r="582" spans="2:12" ht="15" customHeight="1" x14ac:dyDescent="0.25">
      <c r="B582" s="20" t="s">
        <v>143</v>
      </c>
      <c r="C582" s="21" t="s">
        <v>17</v>
      </c>
      <c r="D582" s="22">
        <v>6</v>
      </c>
      <c r="E582" s="22">
        <v>6</v>
      </c>
      <c r="F582" s="22">
        <v>5</v>
      </c>
      <c r="G582" s="22">
        <v>1</v>
      </c>
      <c r="H582" s="23">
        <v>0</v>
      </c>
    </row>
    <row r="583" spans="2:12" ht="15" customHeight="1" x14ac:dyDescent="0.25">
      <c r="B583" s="20" t="s">
        <v>143</v>
      </c>
      <c r="C583" s="21" t="s">
        <v>14</v>
      </c>
      <c r="D583" s="22">
        <v>3</v>
      </c>
      <c r="E583" s="22">
        <v>3</v>
      </c>
      <c r="F583" s="22">
        <v>3</v>
      </c>
      <c r="G583" s="22">
        <v>0</v>
      </c>
      <c r="H583" s="23">
        <v>0</v>
      </c>
    </row>
    <row r="584" spans="2:12" ht="15" customHeight="1" x14ac:dyDescent="0.25">
      <c r="B584" s="24" t="s">
        <v>143</v>
      </c>
      <c r="C584" s="25" t="s">
        <v>12</v>
      </c>
      <c r="D584" s="26">
        <v>1</v>
      </c>
      <c r="E584" s="26">
        <v>1</v>
      </c>
      <c r="F584" s="26">
        <v>1</v>
      </c>
      <c r="G584" s="26">
        <v>0</v>
      </c>
      <c r="H584" s="27">
        <v>0</v>
      </c>
      <c r="K584" s="55"/>
      <c r="L584" s="55"/>
    </row>
    <row r="585" spans="2:12" ht="15" customHeight="1" x14ac:dyDescent="0.25">
      <c r="B585" s="20" t="s">
        <v>89</v>
      </c>
      <c r="C585" s="25" t="s">
        <v>222</v>
      </c>
      <c r="D585" s="22">
        <v>8</v>
      </c>
      <c r="E585" s="22">
        <v>8</v>
      </c>
      <c r="F585" s="22">
        <v>7</v>
      </c>
      <c r="G585" s="22">
        <v>1</v>
      </c>
      <c r="H585" s="23">
        <v>0</v>
      </c>
    </row>
    <row r="586" spans="2:12" ht="15" customHeight="1" x14ac:dyDescent="0.25">
      <c r="B586" s="24" t="s">
        <v>89</v>
      </c>
      <c r="C586" s="21" t="s">
        <v>221</v>
      </c>
      <c r="D586" s="26">
        <v>11</v>
      </c>
      <c r="E586" s="26">
        <v>11</v>
      </c>
      <c r="F586" s="26">
        <v>9</v>
      </c>
      <c r="G586" s="26">
        <v>2</v>
      </c>
      <c r="H586" s="27">
        <v>0</v>
      </c>
    </row>
    <row r="587" spans="2:12" ht="15" customHeight="1" x14ac:dyDescent="0.25">
      <c r="B587" s="20" t="s">
        <v>89</v>
      </c>
      <c r="C587" s="25" t="s">
        <v>220</v>
      </c>
      <c r="D587" s="22">
        <v>5</v>
      </c>
      <c r="E587" s="22">
        <v>5</v>
      </c>
      <c r="F587" s="22">
        <v>5</v>
      </c>
      <c r="G587" s="22">
        <v>0</v>
      </c>
      <c r="H587" s="23">
        <v>0</v>
      </c>
    </row>
    <row r="588" spans="2:12" ht="15" customHeight="1" x14ac:dyDescent="0.25">
      <c r="B588" s="20" t="s">
        <v>89</v>
      </c>
      <c r="C588" s="21" t="s">
        <v>15</v>
      </c>
      <c r="D588" s="22">
        <v>14</v>
      </c>
      <c r="E588" s="22">
        <v>14</v>
      </c>
      <c r="F588" s="22">
        <v>12</v>
      </c>
      <c r="G588" s="22">
        <v>2</v>
      </c>
      <c r="H588" s="23">
        <v>0</v>
      </c>
    </row>
    <row r="589" spans="2:12" ht="15" customHeight="1" x14ac:dyDescent="0.25">
      <c r="B589" s="24" t="s">
        <v>89</v>
      </c>
      <c r="C589" s="25" t="s">
        <v>195</v>
      </c>
      <c r="D589" s="26">
        <v>3</v>
      </c>
      <c r="E589" s="26">
        <v>3</v>
      </c>
      <c r="F589" s="26">
        <v>3</v>
      </c>
      <c r="G589" s="26">
        <v>0</v>
      </c>
      <c r="H589" s="27">
        <v>0</v>
      </c>
    </row>
    <row r="590" spans="2:12" ht="15" customHeight="1" x14ac:dyDescent="0.25">
      <c r="B590" s="24" t="s">
        <v>39</v>
      </c>
      <c r="C590" s="21" t="s">
        <v>221</v>
      </c>
      <c r="D590" s="26">
        <v>14</v>
      </c>
      <c r="E590" s="26">
        <v>14</v>
      </c>
      <c r="F590" s="26">
        <v>12</v>
      </c>
      <c r="G590" s="26">
        <v>2</v>
      </c>
      <c r="H590" s="27">
        <v>0</v>
      </c>
      <c r="J590" s="55"/>
      <c r="K590" s="55"/>
    </row>
    <row r="591" spans="2:12" ht="15" customHeight="1" x14ac:dyDescent="0.25">
      <c r="B591" s="20" t="s">
        <v>39</v>
      </c>
      <c r="C591" s="25" t="s">
        <v>222</v>
      </c>
      <c r="D591" s="22">
        <v>38</v>
      </c>
      <c r="E591" s="22">
        <v>36</v>
      </c>
      <c r="F591" s="22">
        <v>28</v>
      </c>
      <c r="G591" s="22">
        <v>8</v>
      </c>
      <c r="H591" s="23">
        <v>0</v>
      </c>
    </row>
    <row r="592" spans="2:12" ht="15" customHeight="1" x14ac:dyDescent="0.25">
      <c r="B592" s="24" t="s">
        <v>39</v>
      </c>
      <c r="C592" s="25" t="s">
        <v>7</v>
      </c>
      <c r="D592" s="26">
        <v>8</v>
      </c>
      <c r="E592" s="26">
        <v>8</v>
      </c>
      <c r="F592" s="26">
        <v>8</v>
      </c>
      <c r="G592" s="26">
        <v>0</v>
      </c>
      <c r="H592" s="27">
        <v>0</v>
      </c>
    </row>
    <row r="593" spans="2:8" ht="15" customHeight="1" x14ac:dyDescent="0.25">
      <c r="B593" s="20" t="s">
        <v>39</v>
      </c>
      <c r="C593" s="21" t="s">
        <v>2</v>
      </c>
      <c r="D593" s="22">
        <v>3</v>
      </c>
      <c r="E593" s="22">
        <v>3</v>
      </c>
      <c r="F593" s="22">
        <v>3</v>
      </c>
      <c r="G593" s="22">
        <v>0</v>
      </c>
      <c r="H593" s="23">
        <v>0</v>
      </c>
    </row>
    <row r="594" spans="2:8" ht="15" customHeight="1" x14ac:dyDescent="0.25">
      <c r="B594" s="20" t="s">
        <v>39</v>
      </c>
      <c r="C594" s="25" t="s">
        <v>220</v>
      </c>
      <c r="D594" s="22">
        <v>18</v>
      </c>
      <c r="E594" s="22">
        <v>17</v>
      </c>
      <c r="F594" s="22">
        <v>13</v>
      </c>
      <c r="G594" s="22">
        <v>4</v>
      </c>
      <c r="H594" s="23">
        <v>0</v>
      </c>
    </row>
    <row r="595" spans="2:8" ht="15" customHeight="1" x14ac:dyDescent="0.25">
      <c r="B595" s="24" t="s">
        <v>39</v>
      </c>
      <c r="C595" s="25" t="s">
        <v>195</v>
      </c>
      <c r="D595" s="26">
        <v>4</v>
      </c>
      <c r="E595" s="26">
        <v>4</v>
      </c>
      <c r="F595" s="26">
        <v>4</v>
      </c>
      <c r="G595" s="26">
        <v>0</v>
      </c>
      <c r="H595" s="27">
        <v>0</v>
      </c>
    </row>
    <row r="596" spans="2:8" ht="15" customHeight="1" x14ac:dyDescent="0.25">
      <c r="B596" s="20" t="s">
        <v>39</v>
      </c>
      <c r="C596" s="21" t="s">
        <v>15</v>
      </c>
      <c r="D596" s="22">
        <v>15</v>
      </c>
      <c r="E596" s="22">
        <v>15</v>
      </c>
      <c r="F596" s="22">
        <v>14</v>
      </c>
      <c r="G596" s="22">
        <v>1</v>
      </c>
      <c r="H596" s="23">
        <v>0</v>
      </c>
    </row>
    <row r="597" spans="2:8" ht="15" customHeight="1" x14ac:dyDescent="0.25">
      <c r="B597" s="24" t="s">
        <v>90</v>
      </c>
      <c r="C597" s="25" t="s">
        <v>220</v>
      </c>
      <c r="D597" s="26">
        <v>59</v>
      </c>
      <c r="E597" s="26">
        <v>56</v>
      </c>
      <c r="F597" s="26">
        <v>51</v>
      </c>
      <c r="G597" s="26">
        <v>5</v>
      </c>
      <c r="H597" s="27">
        <v>1</v>
      </c>
    </row>
    <row r="598" spans="2:8" ht="15" customHeight="1" x14ac:dyDescent="0.25">
      <c r="B598" s="20" t="s">
        <v>90</v>
      </c>
      <c r="C598" s="21" t="s">
        <v>221</v>
      </c>
      <c r="D598" s="22">
        <v>27</v>
      </c>
      <c r="E598" s="22">
        <v>27</v>
      </c>
      <c r="F598" s="22">
        <v>23</v>
      </c>
      <c r="G598" s="22">
        <v>4</v>
      </c>
      <c r="H598" s="23">
        <v>0</v>
      </c>
    </row>
    <row r="599" spans="2:8" ht="15" customHeight="1" x14ac:dyDescent="0.25">
      <c r="B599" s="20" t="s">
        <v>90</v>
      </c>
      <c r="C599" s="21" t="s">
        <v>12</v>
      </c>
      <c r="D599" s="22">
        <v>2</v>
      </c>
      <c r="E599" s="22">
        <v>2</v>
      </c>
      <c r="F599" s="22">
        <v>2</v>
      </c>
      <c r="G599" s="22">
        <v>0</v>
      </c>
      <c r="H599" s="23">
        <v>0</v>
      </c>
    </row>
    <row r="600" spans="2:8" ht="15" customHeight="1" x14ac:dyDescent="0.25">
      <c r="B600" s="24" t="s">
        <v>90</v>
      </c>
      <c r="C600" s="25" t="s">
        <v>14</v>
      </c>
      <c r="D600" s="26">
        <v>2</v>
      </c>
      <c r="E600" s="26">
        <v>2</v>
      </c>
      <c r="F600" s="26">
        <v>2</v>
      </c>
      <c r="G600" s="26">
        <v>0</v>
      </c>
      <c r="H600" s="27">
        <v>0</v>
      </c>
    </row>
    <row r="601" spans="2:8" ht="15" customHeight="1" x14ac:dyDescent="0.25">
      <c r="B601" s="20" t="s">
        <v>90</v>
      </c>
      <c r="C601" s="21" t="s">
        <v>15</v>
      </c>
      <c r="D601" s="22">
        <v>46</v>
      </c>
      <c r="E601" s="22">
        <v>44</v>
      </c>
      <c r="F601" s="22">
        <v>40</v>
      </c>
      <c r="G601" s="22">
        <v>4</v>
      </c>
      <c r="H601" s="23">
        <v>0</v>
      </c>
    </row>
    <row r="602" spans="2:8" ht="15" customHeight="1" x14ac:dyDescent="0.25">
      <c r="B602" s="20" t="s">
        <v>90</v>
      </c>
      <c r="C602" s="21" t="s">
        <v>17</v>
      </c>
      <c r="D602" s="22">
        <v>23</v>
      </c>
      <c r="E602" s="22">
        <v>23</v>
      </c>
      <c r="F602" s="22">
        <v>19</v>
      </c>
      <c r="G602" s="22">
        <v>4</v>
      </c>
      <c r="H602" s="23">
        <v>0</v>
      </c>
    </row>
    <row r="603" spans="2:8" ht="15" customHeight="1" x14ac:dyDescent="0.25">
      <c r="B603" s="20" t="s">
        <v>90</v>
      </c>
      <c r="C603" s="21" t="s">
        <v>195</v>
      </c>
      <c r="D603" s="22">
        <v>2</v>
      </c>
      <c r="E603" s="22">
        <v>2</v>
      </c>
      <c r="F603" s="22">
        <v>2</v>
      </c>
      <c r="G603" s="22">
        <v>0</v>
      </c>
      <c r="H603" s="23">
        <v>0</v>
      </c>
    </row>
    <row r="604" spans="2:8" ht="15" customHeight="1" x14ac:dyDescent="0.25">
      <c r="B604" s="20" t="s">
        <v>90</v>
      </c>
      <c r="C604" s="21" t="s">
        <v>13</v>
      </c>
      <c r="D604" s="22">
        <v>8</v>
      </c>
      <c r="E604" s="22">
        <v>8</v>
      </c>
      <c r="F604" s="22">
        <v>7</v>
      </c>
      <c r="G604" s="22">
        <v>1</v>
      </c>
      <c r="H604" s="23">
        <v>0</v>
      </c>
    </row>
    <row r="605" spans="2:8" ht="15" customHeight="1" x14ac:dyDescent="0.25">
      <c r="B605" s="20" t="s">
        <v>90</v>
      </c>
      <c r="C605" s="21" t="s">
        <v>2</v>
      </c>
      <c r="D605" s="22">
        <v>3</v>
      </c>
      <c r="E605" s="22">
        <v>3</v>
      </c>
      <c r="F605" s="22">
        <v>3</v>
      </c>
      <c r="G605" s="22">
        <v>0</v>
      </c>
      <c r="H605" s="23">
        <v>0</v>
      </c>
    </row>
    <row r="606" spans="2:8" ht="15" customHeight="1" x14ac:dyDescent="0.25">
      <c r="B606" s="24" t="s">
        <v>90</v>
      </c>
      <c r="C606" s="25" t="s">
        <v>222</v>
      </c>
      <c r="D606" s="26">
        <v>86</v>
      </c>
      <c r="E606" s="26">
        <v>79</v>
      </c>
      <c r="F606" s="26">
        <v>71</v>
      </c>
      <c r="G606" s="26">
        <v>8</v>
      </c>
      <c r="H606" s="27">
        <v>0</v>
      </c>
    </row>
    <row r="607" spans="2:8" ht="15" customHeight="1" x14ac:dyDescent="0.25">
      <c r="B607" s="20" t="s">
        <v>90</v>
      </c>
      <c r="C607" s="21" t="s">
        <v>7</v>
      </c>
      <c r="D607" s="22">
        <v>25</v>
      </c>
      <c r="E607" s="22">
        <v>25</v>
      </c>
      <c r="F607" s="22">
        <v>17</v>
      </c>
      <c r="G607" s="22">
        <v>8</v>
      </c>
      <c r="H607" s="23">
        <v>0</v>
      </c>
    </row>
    <row r="608" spans="2:8" ht="15" customHeight="1" x14ac:dyDescent="0.25">
      <c r="B608" s="20" t="s">
        <v>144</v>
      </c>
      <c r="C608" s="21" t="s">
        <v>221</v>
      </c>
      <c r="D608" s="22">
        <v>23</v>
      </c>
      <c r="E608" s="22">
        <v>23</v>
      </c>
      <c r="F608" s="22">
        <v>20</v>
      </c>
      <c r="G608" s="22">
        <v>3</v>
      </c>
      <c r="H608" s="23">
        <v>0</v>
      </c>
    </row>
    <row r="609" spans="2:11" ht="15" customHeight="1" x14ac:dyDescent="0.25">
      <c r="B609" s="24" t="s">
        <v>144</v>
      </c>
      <c r="C609" s="25" t="s">
        <v>220</v>
      </c>
      <c r="D609" s="26">
        <v>28</v>
      </c>
      <c r="E609" s="26">
        <v>25</v>
      </c>
      <c r="F609" s="26">
        <v>23</v>
      </c>
      <c r="G609" s="26">
        <v>2</v>
      </c>
      <c r="H609" s="27">
        <v>0</v>
      </c>
    </row>
    <row r="610" spans="2:11" ht="15" customHeight="1" x14ac:dyDescent="0.25">
      <c r="B610" s="20" t="s">
        <v>144</v>
      </c>
      <c r="C610" s="21" t="s">
        <v>195</v>
      </c>
      <c r="D610" s="22">
        <v>8</v>
      </c>
      <c r="E610" s="22">
        <v>8</v>
      </c>
      <c r="F610" s="22">
        <v>8</v>
      </c>
      <c r="G610" s="22">
        <v>0</v>
      </c>
      <c r="H610" s="23">
        <v>0</v>
      </c>
    </row>
    <row r="611" spans="2:11" ht="15" customHeight="1" x14ac:dyDescent="0.25">
      <c r="B611" s="24" t="s">
        <v>144</v>
      </c>
      <c r="C611" s="25" t="s">
        <v>2</v>
      </c>
      <c r="D611" s="26">
        <v>4</v>
      </c>
      <c r="E611" s="26">
        <v>4</v>
      </c>
      <c r="F611" s="26">
        <v>3</v>
      </c>
      <c r="G611" s="26">
        <v>1</v>
      </c>
      <c r="H611" s="27">
        <v>0</v>
      </c>
    </row>
    <row r="612" spans="2:11" ht="15" customHeight="1" x14ac:dyDescent="0.25">
      <c r="B612" s="20" t="s">
        <v>144</v>
      </c>
      <c r="C612" s="21" t="s">
        <v>7</v>
      </c>
      <c r="D612" s="22">
        <v>14</v>
      </c>
      <c r="E612" s="22">
        <v>12</v>
      </c>
      <c r="F612" s="22">
        <v>9</v>
      </c>
      <c r="G612" s="22">
        <v>3</v>
      </c>
      <c r="H612" s="23">
        <v>0</v>
      </c>
    </row>
    <row r="613" spans="2:11" ht="15" customHeight="1" x14ac:dyDescent="0.25">
      <c r="B613" s="20" t="s">
        <v>144</v>
      </c>
      <c r="C613" s="21" t="s">
        <v>12</v>
      </c>
      <c r="D613" s="22">
        <v>3</v>
      </c>
      <c r="E613" s="22">
        <v>3</v>
      </c>
      <c r="F613" s="22">
        <v>3</v>
      </c>
      <c r="G613" s="22">
        <v>0</v>
      </c>
      <c r="H613" s="23">
        <v>0</v>
      </c>
    </row>
    <row r="614" spans="2:11" ht="15" customHeight="1" x14ac:dyDescent="0.25">
      <c r="B614" s="20" t="s">
        <v>144</v>
      </c>
      <c r="C614" s="21" t="s">
        <v>14</v>
      </c>
      <c r="D614" s="22">
        <v>6</v>
      </c>
      <c r="E614" s="22">
        <v>5</v>
      </c>
      <c r="F614" s="22">
        <v>5</v>
      </c>
      <c r="G614" s="22">
        <v>0</v>
      </c>
      <c r="H614" s="23">
        <v>0</v>
      </c>
    </row>
    <row r="615" spans="2:11" ht="15" customHeight="1" x14ac:dyDescent="0.25">
      <c r="B615" s="20" t="s">
        <v>144</v>
      </c>
      <c r="C615" s="21" t="s">
        <v>15</v>
      </c>
      <c r="D615" s="22">
        <v>29</v>
      </c>
      <c r="E615" s="22">
        <v>28</v>
      </c>
      <c r="F615" s="22">
        <v>26</v>
      </c>
      <c r="G615" s="22">
        <v>2</v>
      </c>
      <c r="H615" s="23">
        <v>0</v>
      </c>
    </row>
    <row r="616" spans="2:11" ht="15" customHeight="1" x14ac:dyDescent="0.25">
      <c r="B616" s="24" t="s">
        <v>144</v>
      </c>
      <c r="C616" s="25" t="s">
        <v>17</v>
      </c>
      <c r="D616" s="26">
        <v>7</v>
      </c>
      <c r="E616" s="26">
        <v>6</v>
      </c>
      <c r="F616" s="26">
        <v>5</v>
      </c>
      <c r="G616" s="26">
        <v>1</v>
      </c>
      <c r="H616" s="27">
        <v>0</v>
      </c>
    </row>
    <row r="617" spans="2:11" ht="15" customHeight="1" x14ac:dyDescent="0.25">
      <c r="B617" s="24" t="s">
        <v>144</v>
      </c>
      <c r="C617" s="25" t="s">
        <v>222</v>
      </c>
      <c r="D617" s="26">
        <v>53</v>
      </c>
      <c r="E617" s="26">
        <v>47</v>
      </c>
      <c r="F617" s="26">
        <v>42</v>
      </c>
      <c r="G617" s="26">
        <v>5</v>
      </c>
      <c r="H617" s="27">
        <v>0</v>
      </c>
    </row>
    <row r="618" spans="2:11" ht="15" customHeight="1" x14ac:dyDescent="0.25">
      <c r="B618" s="24" t="s">
        <v>144</v>
      </c>
      <c r="C618" s="25" t="s">
        <v>13</v>
      </c>
      <c r="D618" s="26">
        <v>7</v>
      </c>
      <c r="E618" s="26">
        <v>6</v>
      </c>
      <c r="F618" s="26">
        <v>6</v>
      </c>
      <c r="G618" s="26">
        <v>0</v>
      </c>
      <c r="H618" s="27">
        <v>0</v>
      </c>
    </row>
    <row r="619" spans="2:11" ht="15" customHeight="1" x14ac:dyDescent="0.25">
      <c r="B619" s="20" t="s">
        <v>91</v>
      </c>
      <c r="C619" s="25" t="s">
        <v>220</v>
      </c>
      <c r="D619" s="22">
        <v>11</v>
      </c>
      <c r="E619" s="22">
        <v>7</v>
      </c>
      <c r="F619" s="22">
        <v>7</v>
      </c>
      <c r="G619" s="22">
        <v>0</v>
      </c>
      <c r="H619" s="23">
        <v>0</v>
      </c>
    </row>
    <row r="620" spans="2:11" ht="15" customHeight="1" x14ac:dyDescent="0.25">
      <c r="B620" s="20" t="s">
        <v>91</v>
      </c>
      <c r="C620" s="21" t="s">
        <v>221</v>
      </c>
      <c r="D620" s="22">
        <v>53</v>
      </c>
      <c r="E620" s="22">
        <v>41</v>
      </c>
      <c r="F620" s="22">
        <v>41</v>
      </c>
      <c r="G620" s="22">
        <v>0</v>
      </c>
      <c r="H620" s="23">
        <v>0</v>
      </c>
    </row>
    <row r="621" spans="2:11" ht="15" customHeight="1" x14ac:dyDescent="0.25">
      <c r="B621" s="24" t="s">
        <v>91</v>
      </c>
      <c r="C621" s="25" t="s">
        <v>222</v>
      </c>
      <c r="D621" s="26">
        <v>17</v>
      </c>
      <c r="E621" s="26">
        <v>15</v>
      </c>
      <c r="F621" s="26">
        <v>13</v>
      </c>
      <c r="G621" s="26">
        <v>2</v>
      </c>
      <c r="H621" s="27">
        <v>0</v>
      </c>
      <c r="K621" s="55"/>
    </row>
    <row r="622" spans="2:11" ht="15" customHeight="1" x14ac:dyDescent="0.25">
      <c r="B622" s="20" t="s">
        <v>91</v>
      </c>
      <c r="C622" s="21" t="s">
        <v>7</v>
      </c>
      <c r="D622" s="22">
        <v>18</v>
      </c>
      <c r="E622" s="22">
        <v>14</v>
      </c>
      <c r="F622" s="22">
        <v>13</v>
      </c>
      <c r="G622" s="22">
        <v>1</v>
      </c>
      <c r="H622" s="23">
        <v>0</v>
      </c>
    </row>
    <row r="623" spans="2:11" ht="15" customHeight="1" x14ac:dyDescent="0.25">
      <c r="B623" s="20" t="s">
        <v>91</v>
      </c>
      <c r="C623" s="21" t="s">
        <v>2</v>
      </c>
      <c r="D623" s="22">
        <v>3</v>
      </c>
      <c r="E623" s="22">
        <v>2</v>
      </c>
      <c r="F623" s="22">
        <v>2</v>
      </c>
      <c r="G623" s="22">
        <v>0</v>
      </c>
      <c r="H623" s="23">
        <v>0</v>
      </c>
    </row>
    <row r="624" spans="2:11" ht="15" customHeight="1" x14ac:dyDescent="0.25">
      <c r="B624" s="20" t="s">
        <v>91</v>
      </c>
      <c r="C624" s="21" t="s">
        <v>12</v>
      </c>
      <c r="D624" s="22">
        <v>2</v>
      </c>
      <c r="E624" s="22">
        <v>1</v>
      </c>
      <c r="F624" s="22">
        <v>1</v>
      </c>
      <c r="G624" s="22">
        <v>0</v>
      </c>
      <c r="H624" s="23">
        <v>0</v>
      </c>
    </row>
    <row r="625" spans="2:8" ht="15" customHeight="1" x14ac:dyDescent="0.25">
      <c r="B625" s="24" t="s">
        <v>91</v>
      </c>
      <c r="C625" s="25" t="s">
        <v>13</v>
      </c>
      <c r="D625" s="26">
        <v>8</v>
      </c>
      <c r="E625" s="26">
        <v>4</v>
      </c>
      <c r="F625" s="26">
        <v>2</v>
      </c>
      <c r="G625" s="26">
        <v>2</v>
      </c>
      <c r="H625" s="27">
        <v>0</v>
      </c>
    </row>
    <row r="626" spans="2:8" ht="15" customHeight="1" x14ac:dyDescent="0.25">
      <c r="B626" s="20" t="s">
        <v>91</v>
      </c>
      <c r="C626" s="21" t="s">
        <v>15</v>
      </c>
      <c r="D626" s="22">
        <v>46</v>
      </c>
      <c r="E626" s="22">
        <v>29</v>
      </c>
      <c r="F626" s="22">
        <v>28</v>
      </c>
      <c r="G626" s="22">
        <v>1</v>
      </c>
      <c r="H626" s="23">
        <v>0</v>
      </c>
    </row>
    <row r="627" spans="2:8" ht="15" customHeight="1" x14ac:dyDescent="0.25">
      <c r="B627" s="24" t="s">
        <v>91</v>
      </c>
      <c r="C627" s="25" t="s">
        <v>17</v>
      </c>
      <c r="D627" s="26">
        <v>8</v>
      </c>
      <c r="E627" s="26">
        <v>6</v>
      </c>
      <c r="F627" s="26">
        <v>6</v>
      </c>
      <c r="G627" s="26">
        <v>0</v>
      </c>
      <c r="H627" s="27">
        <v>0</v>
      </c>
    </row>
    <row r="628" spans="2:8" ht="15" customHeight="1" x14ac:dyDescent="0.25">
      <c r="B628" s="24" t="s">
        <v>91</v>
      </c>
      <c r="C628" s="25" t="s">
        <v>195</v>
      </c>
      <c r="D628" s="26">
        <v>1</v>
      </c>
      <c r="E628" s="26">
        <v>1</v>
      </c>
      <c r="F628" s="26">
        <v>1</v>
      </c>
      <c r="G628" s="26">
        <v>0</v>
      </c>
      <c r="H628" s="27">
        <v>0</v>
      </c>
    </row>
    <row r="629" spans="2:8" ht="15" customHeight="1" x14ac:dyDescent="0.25">
      <c r="B629" s="20" t="s">
        <v>91</v>
      </c>
      <c r="C629" s="21" t="s">
        <v>14</v>
      </c>
      <c r="D629" s="22">
        <v>4</v>
      </c>
      <c r="E629" s="22">
        <v>2</v>
      </c>
      <c r="F629" s="22">
        <v>2</v>
      </c>
      <c r="G629" s="22">
        <v>0</v>
      </c>
      <c r="H629" s="23">
        <v>0</v>
      </c>
    </row>
    <row r="630" spans="2:8" ht="15" customHeight="1" x14ac:dyDescent="0.25">
      <c r="B630" s="24" t="s">
        <v>92</v>
      </c>
      <c r="C630" s="25" t="s">
        <v>7</v>
      </c>
      <c r="D630" s="26">
        <v>17</v>
      </c>
      <c r="E630" s="26">
        <v>11</v>
      </c>
      <c r="F630" s="26">
        <v>9</v>
      </c>
      <c r="G630" s="26">
        <v>2</v>
      </c>
      <c r="H630" s="27">
        <v>0</v>
      </c>
    </row>
    <row r="631" spans="2:8" ht="15" customHeight="1" x14ac:dyDescent="0.25">
      <c r="B631" s="20" t="s">
        <v>92</v>
      </c>
      <c r="C631" s="21" t="s">
        <v>221</v>
      </c>
      <c r="D631" s="22">
        <v>91</v>
      </c>
      <c r="E631" s="22">
        <v>77</v>
      </c>
      <c r="F631" s="22">
        <v>65</v>
      </c>
      <c r="G631" s="22">
        <v>12</v>
      </c>
      <c r="H631" s="23">
        <v>1</v>
      </c>
    </row>
    <row r="632" spans="2:8" ht="15" customHeight="1" x14ac:dyDescent="0.25">
      <c r="B632" s="24" t="s">
        <v>92</v>
      </c>
      <c r="C632" s="25" t="s">
        <v>222</v>
      </c>
      <c r="D632" s="26">
        <v>47</v>
      </c>
      <c r="E632" s="26">
        <v>45</v>
      </c>
      <c r="F632" s="26">
        <v>41</v>
      </c>
      <c r="G632" s="26">
        <v>4</v>
      </c>
      <c r="H632" s="27">
        <v>0</v>
      </c>
    </row>
    <row r="633" spans="2:8" ht="15" customHeight="1" x14ac:dyDescent="0.25">
      <c r="B633" s="20" t="s">
        <v>92</v>
      </c>
      <c r="C633" s="25" t="s">
        <v>220</v>
      </c>
      <c r="D633" s="22">
        <v>44</v>
      </c>
      <c r="E633" s="22">
        <v>36</v>
      </c>
      <c r="F633" s="22">
        <v>26</v>
      </c>
      <c r="G633" s="22">
        <v>10</v>
      </c>
      <c r="H633" s="23">
        <v>0</v>
      </c>
    </row>
    <row r="634" spans="2:8" ht="15" customHeight="1" x14ac:dyDescent="0.25">
      <c r="B634" s="24" t="s">
        <v>92</v>
      </c>
      <c r="C634" s="25" t="s">
        <v>195</v>
      </c>
      <c r="D634" s="26">
        <v>73</v>
      </c>
      <c r="E634" s="26">
        <v>67</v>
      </c>
      <c r="F634" s="26">
        <v>66</v>
      </c>
      <c r="G634" s="26">
        <v>1</v>
      </c>
      <c r="H634" s="27">
        <v>0</v>
      </c>
    </row>
    <row r="635" spans="2:8" ht="15" customHeight="1" x14ac:dyDescent="0.25">
      <c r="B635" s="24" t="s">
        <v>92</v>
      </c>
      <c r="C635" s="25" t="s">
        <v>15</v>
      </c>
      <c r="D635" s="26">
        <v>66</v>
      </c>
      <c r="E635" s="26">
        <v>56</v>
      </c>
      <c r="F635" s="26">
        <v>52</v>
      </c>
      <c r="G635" s="26">
        <v>4</v>
      </c>
      <c r="H635" s="27">
        <v>0</v>
      </c>
    </row>
    <row r="636" spans="2:8" ht="15" customHeight="1" x14ac:dyDescent="0.25">
      <c r="B636" s="20" t="s">
        <v>92</v>
      </c>
      <c r="C636" s="21" t="s">
        <v>13</v>
      </c>
      <c r="D636" s="22">
        <v>2</v>
      </c>
      <c r="E636" s="22">
        <v>1</v>
      </c>
      <c r="F636" s="22">
        <v>1</v>
      </c>
      <c r="G636" s="22">
        <v>0</v>
      </c>
      <c r="H636" s="23">
        <v>0</v>
      </c>
    </row>
    <row r="637" spans="2:8" ht="15" customHeight="1" x14ac:dyDescent="0.25">
      <c r="B637" s="24" t="s">
        <v>92</v>
      </c>
      <c r="C637" s="25" t="s">
        <v>2</v>
      </c>
      <c r="D637" s="26">
        <v>1</v>
      </c>
      <c r="E637" s="26">
        <v>1</v>
      </c>
      <c r="F637" s="26">
        <v>1</v>
      </c>
      <c r="G637" s="26">
        <v>0</v>
      </c>
      <c r="H637" s="27">
        <v>0</v>
      </c>
    </row>
    <row r="638" spans="2:8" ht="15" customHeight="1" x14ac:dyDescent="0.25">
      <c r="B638" s="24" t="s">
        <v>92</v>
      </c>
      <c r="C638" s="25" t="s">
        <v>17</v>
      </c>
      <c r="D638" s="26">
        <v>5</v>
      </c>
      <c r="E638" s="26">
        <v>4</v>
      </c>
      <c r="F638" s="26">
        <v>4</v>
      </c>
      <c r="G638" s="26">
        <v>0</v>
      </c>
      <c r="H638" s="27">
        <v>0</v>
      </c>
    </row>
    <row r="639" spans="2:8" ht="15" customHeight="1" x14ac:dyDescent="0.25">
      <c r="B639" s="24" t="s">
        <v>93</v>
      </c>
      <c r="C639" s="25" t="s">
        <v>222</v>
      </c>
      <c r="D639" s="26">
        <v>17</v>
      </c>
      <c r="E639" s="26">
        <v>14</v>
      </c>
      <c r="F639" s="26">
        <v>12</v>
      </c>
      <c r="G639" s="26">
        <v>2</v>
      </c>
      <c r="H639" s="27">
        <v>0</v>
      </c>
    </row>
    <row r="640" spans="2:8" ht="15" customHeight="1" x14ac:dyDescent="0.25">
      <c r="B640" s="20" t="s">
        <v>93</v>
      </c>
      <c r="C640" s="21" t="s">
        <v>221</v>
      </c>
      <c r="D640" s="22">
        <v>22</v>
      </c>
      <c r="E640" s="22">
        <v>19</v>
      </c>
      <c r="F640" s="22">
        <v>15</v>
      </c>
      <c r="G640" s="22">
        <v>4</v>
      </c>
      <c r="H640" s="23">
        <v>0</v>
      </c>
    </row>
    <row r="641" spans="2:8" ht="15" customHeight="1" x14ac:dyDescent="0.25">
      <c r="B641" s="24" t="s">
        <v>93</v>
      </c>
      <c r="C641" s="25" t="s">
        <v>7</v>
      </c>
      <c r="D641" s="26">
        <v>1</v>
      </c>
      <c r="E641" s="26">
        <v>1</v>
      </c>
      <c r="F641" s="26">
        <v>1</v>
      </c>
      <c r="G641" s="26">
        <v>0</v>
      </c>
      <c r="H641" s="27">
        <v>0</v>
      </c>
    </row>
    <row r="642" spans="2:8" ht="15" customHeight="1" x14ac:dyDescent="0.25">
      <c r="B642" s="20" t="s">
        <v>93</v>
      </c>
      <c r="C642" s="21" t="s">
        <v>195</v>
      </c>
      <c r="D642" s="22">
        <v>1</v>
      </c>
      <c r="E642" s="22">
        <v>1</v>
      </c>
      <c r="F642" s="22">
        <v>1</v>
      </c>
      <c r="G642" s="22">
        <v>0</v>
      </c>
      <c r="H642" s="23">
        <v>0</v>
      </c>
    </row>
    <row r="643" spans="2:8" ht="15" customHeight="1" x14ac:dyDescent="0.25">
      <c r="B643" s="24" t="s">
        <v>93</v>
      </c>
      <c r="C643" s="25" t="s">
        <v>15</v>
      </c>
      <c r="D643" s="26">
        <v>21</v>
      </c>
      <c r="E643" s="26">
        <v>21</v>
      </c>
      <c r="F643" s="26">
        <v>16</v>
      </c>
      <c r="G643" s="26">
        <v>5</v>
      </c>
      <c r="H643" s="27">
        <v>0</v>
      </c>
    </row>
    <row r="644" spans="2:8" ht="15" customHeight="1" x14ac:dyDescent="0.25">
      <c r="B644" s="24" t="s">
        <v>93</v>
      </c>
      <c r="C644" s="25" t="s">
        <v>220</v>
      </c>
      <c r="D644" s="26">
        <v>10</v>
      </c>
      <c r="E644" s="26">
        <v>10</v>
      </c>
      <c r="F644" s="26">
        <v>8</v>
      </c>
      <c r="G644" s="26">
        <v>2</v>
      </c>
      <c r="H644" s="27">
        <v>0</v>
      </c>
    </row>
    <row r="645" spans="2:8" ht="15" customHeight="1" x14ac:dyDescent="0.25">
      <c r="B645" s="20" t="s">
        <v>93</v>
      </c>
      <c r="C645" s="21" t="s">
        <v>2</v>
      </c>
      <c r="D645" s="22">
        <v>1</v>
      </c>
      <c r="E645" s="22">
        <v>1</v>
      </c>
      <c r="F645" s="22">
        <v>0</v>
      </c>
      <c r="G645" s="22">
        <v>1</v>
      </c>
      <c r="H645" s="23">
        <v>0</v>
      </c>
    </row>
    <row r="646" spans="2:8" ht="15" customHeight="1" x14ac:dyDescent="0.25">
      <c r="B646" s="20" t="s">
        <v>93</v>
      </c>
      <c r="C646" s="21" t="s">
        <v>17</v>
      </c>
      <c r="D646" s="22">
        <v>4</v>
      </c>
      <c r="E646" s="22">
        <v>4</v>
      </c>
      <c r="F646" s="22">
        <v>4</v>
      </c>
      <c r="G646" s="22">
        <v>0</v>
      </c>
      <c r="H646" s="23">
        <v>0</v>
      </c>
    </row>
    <row r="647" spans="2:8" ht="15" customHeight="1" x14ac:dyDescent="0.25">
      <c r="B647" s="24" t="s">
        <v>94</v>
      </c>
      <c r="C647" s="25" t="s">
        <v>220</v>
      </c>
      <c r="D647" s="26">
        <v>37</v>
      </c>
      <c r="E647" s="26">
        <v>37</v>
      </c>
      <c r="F647" s="26">
        <v>30</v>
      </c>
      <c r="G647" s="26">
        <v>7</v>
      </c>
      <c r="H647" s="27">
        <v>0</v>
      </c>
    </row>
    <row r="648" spans="2:8" ht="15" customHeight="1" x14ac:dyDescent="0.25">
      <c r="B648" s="20" t="s">
        <v>94</v>
      </c>
      <c r="C648" s="21" t="s">
        <v>2</v>
      </c>
      <c r="D648" s="22">
        <v>1</v>
      </c>
      <c r="E648" s="22">
        <v>1</v>
      </c>
      <c r="F648" s="22">
        <v>1</v>
      </c>
      <c r="G648" s="22">
        <v>0</v>
      </c>
      <c r="H648" s="23">
        <v>0</v>
      </c>
    </row>
    <row r="649" spans="2:8" ht="15" customHeight="1" x14ac:dyDescent="0.25">
      <c r="B649" s="20" t="s">
        <v>94</v>
      </c>
      <c r="C649" s="21" t="s">
        <v>17</v>
      </c>
      <c r="D649" s="22">
        <v>5</v>
      </c>
      <c r="E649" s="22">
        <v>4</v>
      </c>
      <c r="F649" s="22">
        <v>3</v>
      </c>
      <c r="G649" s="22">
        <v>1</v>
      </c>
      <c r="H649" s="23">
        <v>0</v>
      </c>
    </row>
    <row r="650" spans="2:8" ht="15" customHeight="1" x14ac:dyDescent="0.25">
      <c r="B650" s="24" t="s">
        <v>94</v>
      </c>
      <c r="C650" s="25" t="s">
        <v>13</v>
      </c>
      <c r="D650" s="26">
        <v>8</v>
      </c>
      <c r="E650" s="26">
        <v>8</v>
      </c>
      <c r="F650" s="26">
        <v>8</v>
      </c>
      <c r="G650" s="26">
        <v>0</v>
      </c>
      <c r="H650" s="27">
        <v>0</v>
      </c>
    </row>
    <row r="651" spans="2:8" ht="15" customHeight="1" x14ac:dyDescent="0.25">
      <c r="B651" s="24" t="s">
        <v>94</v>
      </c>
      <c r="C651" s="21" t="s">
        <v>221</v>
      </c>
      <c r="D651" s="26">
        <v>31</v>
      </c>
      <c r="E651" s="26">
        <v>26</v>
      </c>
      <c r="F651" s="26">
        <v>25</v>
      </c>
      <c r="G651" s="26">
        <v>1</v>
      </c>
      <c r="H651" s="27">
        <v>0</v>
      </c>
    </row>
    <row r="652" spans="2:8" ht="15" customHeight="1" x14ac:dyDescent="0.25">
      <c r="B652" s="20" t="s">
        <v>94</v>
      </c>
      <c r="C652" s="21" t="s">
        <v>15</v>
      </c>
      <c r="D652" s="22">
        <v>30</v>
      </c>
      <c r="E652" s="22">
        <v>30</v>
      </c>
      <c r="F652" s="22">
        <v>28</v>
      </c>
      <c r="G652" s="22">
        <v>2</v>
      </c>
      <c r="H652" s="23">
        <v>0</v>
      </c>
    </row>
    <row r="653" spans="2:8" ht="15" customHeight="1" x14ac:dyDescent="0.25">
      <c r="B653" s="24" t="s">
        <v>94</v>
      </c>
      <c r="C653" s="25" t="s">
        <v>7</v>
      </c>
      <c r="D653" s="26">
        <v>9</v>
      </c>
      <c r="E653" s="26">
        <v>9</v>
      </c>
      <c r="F653" s="26">
        <v>7</v>
      </c>
      <c r="G653" s="26">
        <v>2</v>
      </c>
      <c r="H653" s="27">
        <v>0</v>
      </c>
    </row>
    <row r="654" spans="2:8" ht="15" customHeight="1" x14ac:dyDescent="0.25">
      <c r="B654" s="20" t="s">
        <v>94</v>
      </c>
      <c r="C654" s="21" t="s">
        <v>195</v>
      </c>
      <c r="D654" s="22">
        <v>4</v>
      </c>
      <c r="E654" s="22">
        <v>4</v>
      </c>
      <c r="F654" s="22">
        <v>4</v>
      </c>
      <c r="G654" s="22">
        <v>0</v>
      </c>
      <c r="H654" s="23">
        <v>0</v>
      </c>
    </row>
    <row r="655" spans="2:8" ht="15" customHeight="1" x14ac:dyDescent="0.25">
      <c r="B655" s="24" t="s">
        <v>94</v>
      </c>
      <c r="C655" s="25" t="s">
        <v>222</v>
      </c>
      <c r="D655" s="26">
        <v>27</v>
      </c>
      <c r="E655" s="26">
        <v>25</v>
      </c>
      <c r="F655" s="26">
        <v>22</v>
      </c>
      <c r="G655" s="26">
        <v>3</v>
      </c>
      <c r="H655" s="27">
        <v>0</v>
      </c>
    </row>
    <row r="656" spans="2:8" ht="15" customHeight="1" x14ac:dyDescent="0.25">
      <c r="B656" s="20" t="s">
        <v>95</v>
      </c>
      <c r="C656" s="21" t="s">
        <v>193</v>
      </c>
      <c r="D656" s="22">
        <v>3</v>
      </c>
      <c r="E656" s="22">
        <v>0</v>
      </c>
      <c r="F656" s="22">
        <v>0</v>
      </c>
      <c r="G656" s="22">
        <v>0</v>
      </c>
      <c r="H656" s="23">
        <v>0</v>
      </c>
    </row>
    <row r="657" spans="2:8" ht="15" customHeight="1" x14ac:dyDescent="0.25">
      <c r="B657" s="24" t="s">
        <v>95</v>
      </c>
      <c r="C657" s="25" t="s">
        <v>222</v>
      </c>
      <c r="D657" s="26">
        <v>28</v>
      </c>
      <c r="E657" s="26">
        <v>27</v>
      </c>
      <c r="F657" s="26">
        <v>19</v>
      </c>
      <c r="G657" s="26">
        <v>8</v>
      </c>
      <c r="H657" s="27">
        <v>0</v>
      </c>
    </row>
    <row r="658" spans="2:8" ht="15" customHeight="1" x14ac:dyDescent="0.25">
      <c r="B658" s="20" t="s">
        <v>95</v>
      </c>
      <c r="C658" s="25" t="s">
        <v>220</v>
      </c>
      <c r="D658" s="22">
        <v>14</v>
      </c>
      <c r="E658" s="22">
        <v>14</v>
      </c>
      <c r="F658" s="22">
        <v>13</v>
      </c>
      <c r="G658" s="22">
        <v>1</v>
      </c>
      <c r="H658" s="23">
        <v>0</v>
      </c>
    </row>
    <row r="659" spans="2:8" ht="15" customHeight="1" x14ac:dyDescent="0.25">
      <c r="B659" s="24" t="s">
        <v>95</v>
      </c>
      <c r="C659" s="25" t="s">
        <v>17</v>
      </c>
      <c r="D659" s="26">
        <v>8</v>
      </c>
      <c r="E659" s="26">
        <v>6</v>
      </c>
      <c r="F659" s="26">
        <v>6</v>
      </c>
      <c r="G659" s="26">
        <v>0</v>
      </c>
      <c r="H659" s="27">
        <v>0</v>
      </c>
    </row>
    <row r="660" spans="2:8" ht="15" customHeight="1" x14ac:dyDescent="0.25">
      <c r="B660" s="20" t="s">
        <v>95</v>
      </c>
      <c r="C660" s="21" t="s">
        <v>13</v>
      </c>
      <c r="D660" s="22">
        <v>8</v>
      </c>
      <c r="E660" s="22">
        <v>6</v>
      </c>
      <c r="F660" s="22">
        <v>1</v>
      </c>
      <c r="G660" s="22">
        <v>5</v>
      </c>
      <c r="H660" s="23">
        <v>0</v>
      </c>
    </row>
    <row r="661" spans="2:8" ht="15" customHeight="1" x14ac:dyDescent="0.25">
      <c r="B661" s="24" t="s">
        <v>95</v>
      </c>
      <c r="C661" s="25" t="s">
        <v>14</v>
      </c>
      <c r="D661" s="26">
        <v>4</v>
      </c>
      <c r="E661" s="26">
        <v>4</v>
      </c>
      <c r="F661" s="26">
        <v>2</v>
      </c>
      <c r="G661" s="26">
        <v>2</v>
      </c>
      <c r="H661" s="27">
        <v>0</v>
      </c>
    </row>
    <row r="662" spans="2:8" ht="15" customHeight="1" x14ac:dyDescent="0.25">
      <c r="B662" s="20" t="s">
        <v>95</v>
      </c>
      <c r="C662" s="21" t="s">
        <v>12</v>
      </c>
      <c r="D662" s="22">
        <v>2</v>
      </c>
      <c r="E662" s="22">
        <v>2</v>
      </c>
      <c r="F662" s="22">
        <v>2</v>
      </c>
      <c r="G662" s="22">
        <v>0</v>
      </c>
      <c r="H662" s="23">
        <v>0</v>
      </c>
    </row>
    <row r="663" spans="2:8" ht="15" customHeight="1" x14ac:dyDescent="0.25">
      <c r="B663" s="24" t="s">
        <v>95</v>
      </c>
      <c r="C663" s="21" t="s">
        <v>221</v>
      </c>
      <c r="D663" s="26">
        <v>18</v>
      </c>
      <c r="E663" s="26">
        <v>18</v>
      </c>
      <c r="F663" s="26">
        <v>15</v>
      </c>
      <c r="G663" s="26">
        <v>3</v>
      </c>
      <c r="H663" s="27">
        <v>0</v>
      </c>
    </row>
    <row r="664" spans="2:8" ht="15" customHeight="1" x14ac:dyDescent="0.25">
      <c r="B664" s="20" t="s">
        <v>95</v>
      </c>
      <c r="C664" s="21" t="s">
        <v>7</v>
      </c>
      <c r="D664" s="22">
        <v>11</v>
      </c>
      <c r="E664" s="22">
        <v>11</v>
      </c>
      <c r="F664" s="22">
        <v>6</v>
      </c>
      <c r="G664" s="22">
        <v>5</v>
      </c>
      <c r="H664" s="23">
        <v>0</v>
      </c>
    </row>
    <row r="665" spans="2:8" ht="15" customHeight="1" x14ac:dyDescent="0.25">
      <c r="B665" s="24" t="s">
        <v>95</v>
      </c>
      <c r="C665" s="25" t="s">
        <v>195</v>
      </c>
      <c r="D665" s="26">
        <v>8</v>
      </c>
      <c r="E665" s="26">
        <v>6</v>
      </c>
      <c r="F665" s="26">
        <v>6</v>
      </c>
      <c r="G665" s="26">
        <v>0</v>
      </c>
      <c r="H665" s="27">
        <v>0</v>
      </c>
    </row>
    <row r="666" spans="2:8" ht="15" customHeight="1" x14ac:dyDescent="0.25">
      <c r="B666" s="24" t="s">
        <v>95</v>
      </c>
      <c r="C666" s="25" t="s">
        <v>15</v>
      </c>
      <c r="D666" s="26">
        <v>18</v>
      </c>
      <c r="E666" s="26">
        <v>18</v>
      </c>
      <c r="F666" s="26">
        <v>17</v>
      </c>
      <c r="G666" s="26">
        <v>1</v>
      </c>
      <c r="H666" s="27">
        <v>0</v>
      </c>
    </row>
    <row r="667" spans="2:8" ht="15" customHeight="1" x14ac:dyDescent="0.25">
      <c r="B667" s="24" t="s">
        <v>96</v>
      </c>
      <c r="C667" s="25" t="s">
        <v>7</v>
      </c>
      <c r="D667" s="26">
        <v>17</v>
      </c>
      <c r="E667" s="26">
        <v>16</v>
      </c>
      <c r="F667" s="26">
        <v>14</v>
      </c>
      <c r="G667" s="26">
        <v>2</v>
      </c>
      <c r="H667" s="27">
        <v>0</v>
      </c>
    </row>
    <row r="668" spans="2:8" ht="15" customHeight="1" x14ac:dyDescent="0.25">
      <c r="B668" s="20" t="s">
        <v>96</v>
      </c>
      <c r="C668" s="21" t="s">
        <v>221</v>
      </c>
      <c r="D668" s="22">
        <v>65</v>
      </c>
      <c r="E668" s="22">
        <v>65</v>
      </c>
      <c r="F668" s="22">
        <v>59</v>
      </c>
      <c r="G668" s="22">
        <v>6</v>
      </c>
      <c r="H668" s="23">
        <v>0</v>
      </c>
    </row>
    <row r="669" spans="2:8" ht="15" customHeight="1" x14ac:dyDescent="0.25">
      <c r="B669" s="20" t="s">
        <v>96</v>
      </c>
      <c r="C669" s="21" t="s">
        <v>195</v>
      </c>
      <c r="D669" s="22">
        <v>5</v>
      </c>
      <c r="E669" s="22">
        <v>5</v>
      </c>
      <c r="F669" s="22">
        <v>5</v>
      </c>
      <c r="G669" s="22">
        <v>0</v>
      </c>
      <c r="H669" s="23">
        <v>0</v>
      </c>
    </row>
    <row r="670" spans="2:8" ht="15" customHeight="1" x14ac:dyDescent="0.25">
      <c r="B670" s="24" t="s">
        <v>96</v>
      </c>
      <c r="C670" s="25" t="s">
        <v>2</v>
      </c>
      <c r="D670" s="26">
        <v>4</v>
      </c>
      <c r="E670" s="26">
        <v>4</v>
      </c>
      <c r="F670" s="26">
        <v>4</v>
      </c>
      <c r="G670" s="26">
        <v>0</v>
      </c>
      <c r="H670" s="27">
        <v>0</v>
      </c>
    </row>
    <row r="671" spans="2:8" ht="15" customHeight="1" x14ac:dyDescent="0.25">
      <c r="B671" s="20" t="s">
        <v>96</v>
      </c>
      <c r="C671" s="21" t="s">
        <v>15</v>
      </c>
      <c r="D671" s="22">
        <v>45</v>
      </c>
      <c r="E671" s="22">
        <v>42</v>
      </c>
      <c r="F671" s="22">
        <v>36</v>
      </c>
      <c r="G671" s="22">
        <v>6</v>
      </c>
      <c r="H671" s="23">
        <v>0</v>
      </c>
    </row>
    <row r="672" spans="2:8" ht="15" customHeight="1" x14ac:dyDescent="0.25">
      <c r="B672" s="24" t="s">
        <v>96</v>
      </c>
      <c r="C672" s="25" t="s">
        <v>13</v>
      </c>
      <c r="D672" s="26">
        <v>9</v>
      </c>
      <c r="E672" s="26">
        <v>9</v>
      </c>
      <c r="F672" s="26">
        <v>9</v>
      </c>
      <c r="G672" s="26">
        <v>0</v>
      </c>
      <c r="H672" s="27">
        <v>0</v>
      </c>
    </row>
    <row r="673" spans="2:11" ht="15" customHeight="1" x14ac:dyDescent="0.25">
      <c r="B673" s="20" t="s">
        <v>96</v>
      </c>
      <c r="C673" s="21" t="s">
        <v>14</v>
      </c>
      <c r="D673" s="22">
        <v>5</v>
      </c>
      <c r="E673" s="22">
        <v>4</v>
      </c>
      <c r="F673" s="22">
        <v>4</v>
      </c>
      <c r="G673" s="22">
        <v>0</v>
      </c>
      <c r="H673" s="23">
        <v>0</v>
      </c>
    </row>
    <row r="674" spans="2:11" ht="15" customHeight="1" x14ac:dyDescent="0.25">
      <c r="B674" s="20" t="s">
        <v>96</v>
      </c>
      <c r="C674" s="21" t="s">
        <v>17</v>
      </c>
      <c r="D674" s="22">
        <v>7</v>
      </c>
      <c r="E674" s="22">
        <v>7</v>
      </c>
      <c r="F674" s="22">
        <v>7</v>
      </c>
      <c r="G674" s="22">
        <v>0</v>
      </c>
      <c r="H674" s="23">
        <v>0</v>
      </c>
    </row>
    <row r="675" spans="2:11" ht="15" customHeight="1" x14ac:dyDescent="0.25">
      <c r="B675" s="24" t="s">
        <v>96</v>
      </c>
      <c r="C675" s="25" t="s">
        <v>220</v>
      </c>
      <c r="D675" s="26">
        <v>28</v>
      </c>
      <c r="E675" s="26">
        <v>28</v>
      </c>
      <c r="F675" s="26">
        <v>27</v>
      </c>
      <c r="G675" s="26">
        <v>1</v>
      </c>
      <c r="H675" s="27">
        <v>0</v>
      </c>
    </row>
    <row r="676" spans="2:11" ht="15" customHeight="1" x14ac:dyDescent="0.25">
      <c r="B676" s="20" t="s">
        <v>96</v>
      </c>
      <c r="C676" s="25" t="s">
        <v>222</v>
      </c>
      <c r="D676" s="22">
        <v>55</v>
      </c>
      <c r="E676" s="22">
        <v>45</v>
      </c>
      <c r="F676" s="22">
        <v>39</v>
      </c>
      <c r="G676" s="22">
        <v>6</v>
      </c>
      <c r="H676" s="23">
        <v>0</v>
      </c>
    </row>
    <row r="677" spans="2:11" ht="15" customHeight="1" x14ac:dyDescent="0.25">
      <c r="B677" s="20" t="s">
        <v>96</v>
      </c>
      <c r="C677" s="21" t="s">
        <v>12</v>
      </c>
      <c r="D677" s="22">
        <v>13</v>
      </c>
      <c r="E677" s="22">
        <v>12</v>
      </c>
      <c r="F677" s="22">
        <v>6</v>
      </c>
      <c r="G677" s="22">
        <v>6</v>
      </c>
      <c r="H677" s="23">
        <v>0</v>
      </c>
    </row>
    <row r="678" spans="2:11" ht="15" customHeight="1" x14ac:dyDescent="0.25">
      <c r="B678" s="24" t="s">
        <v>97</v>
      </c>
      <c r="C678" s="25" t="s">
        <v>222</v>
      </c>
      <c r="D678" s="26">
        <v>28</v>
      </c>
      <c r="E678" s="26">
        <v>23</v>
      </c>
      <c r="F678" s="26">
        <v>23</v>
      </c>
      <c r="G678" s="26">
        <v>0</v>
      </c>
      <c r="H678" s="27">
        <v>0</v>
      </c>
    </row>
    <row r="679" spans="2:11" ht="15" customHeight="1" x14ac:dyDescent="0.25">
      <c r="B679" s="20" t="s">
        <v>97</v>
      </c>
      <c r="C679" s="21" t="s">
        <v>221</v>
      </c>
      <c r="D679" s="22">
        <v>21</v>
      </c>
      <c r="E679" s="22">
        <v>16</v>
      </c>
      <c r="F679" s="22">
        <v>13</v>
      </c>
      <c r="G679" s="22">
        <v>3</v>
      </c>
      <c r="H679" s="23">
        <v>0</v>
      </c>
    </row>
    <row r="680" spans="2:11" ht="15" customHeight="1" x14ac:dyDescent="0.25">
      <c r="B680" s="20" t="s">
        <v>97</v>
      </c>
      <c r="C680" s="21" t="s">
        <v>7</v>
      </c>
      <c r="D680" s="22">
        <v>5</v>
      </c>
      <c r="E680" s="22">
        <v>5</v>
      </c>
      <c r="F680" s="22">
        <v>5</v>
      </c>
      <c r="G680" s="22">
        <v>0</v>
      </c>
      <c r="H680" s="23">
        <v>0</v>
      </c>
    </row>
    <row r="681" spans="2:11" ht="15" customHeight="1" x14ac:dyDescent="0.25">
      <c r="B681" s="24" t="s">
        <v>97</v>
      </c>
      <c r="C681" s="25" t="s">
        <v>13</v>
      </c>
      <c r="D681" s="26">
        <v>5</v>
      </c>
      <c r="E681" s="26">
        <v>4</v>
      </c>
      <c r="F681" s="26">
        <v>4</v>
      </c>
      <c r="G681" s="26">
        <v>0</v>
      </c>
      <c r="H681" s="27">
        <v>0</v>
      </c>
    </row>
    <row r="682" spans="2:11" ht="15" customHeight="1" x14ac:dyDescent="0.25">
      <c r="B682" s="20" t="s">
        <v>97</v>
      </c>
      <c r="C682" s="21" t="s">
        <v>17</v>
      </c>
      <c r="D682" s="22">
        <v>6</v>
      </c>
      <c r="E682" s="22">
        <v>6</v>
      </c>
      <c r="F682" s="22">
        <v>5</v>
      </c>
      <c r="G682" s="22">
        <v>1</v>
      </c>
      <c r="H682" s="23">
        <v>0</v>
      </c>
    </row>
    <row r="683" spans="2:11" ht="15" customHeight="1" x14ac:dyDescent="0.25">
      <c r="B683" s="24" t="s">
        <v>97</v>
      </c>
      <c r="C683" s="25" t="s">
        <v>195</v>
      </c>
      <c r="D683" s="26">
        <v>2</v>
      </c>
      <c r="E683" s="26">
        <v>2</v>
      </c>
      <c r="F683" s="26">
        <v>2</v>
      </c>
      <c r="G683" s="26">
        <v>0</v>
      </c>
      <c r="H683" s="27">
        <v>0</v>
      </c>
    </row>
    <row r="684" spans="2:11" ht="15" customHeight="1" x14ac:dyDescent="0.25">
      <c r="B684" s="20" t="s">
        <v>97</v>
      </c>
      <c r="C684" s="21" t="s">
        <v>15</v>
      </c>
      <c r="D684" s="22">
        <v>13</v>
      </c>
      <c r="E684" s="22">
        <v>13</v>
      </c>
      <c r="F684" s="22">
        <v>10</v>
      </c>
      <c r="G684" s="22">
        <v>3</v>
      </c>
      <c r="H684" s="23">
        <v>0</v>
      </c>
    </row>
    <row r="685" spans="2:11" ht="15" customHeight="1" x14ac:dyDescent="0.25">
      <c r="B685" s="20" t="s">
        <v>97</v>
      </c>
      <c r="C685" s="25" t="s">
        <v>220</v>
      </c>
      <c r="D685" s="22">
        <v>14</v>
      </c>
      <c r="E685" s="22">
        <v>13</v>
      </c>
      <c r="F685" s="22">
        <v>10</v>
      </c>
      <c r="G685" s="22">
        <v>3</v>
      </c>
      <c r="H685" s="23">
        <v>0</v>
      </c>
      <c r="K685" s="54"/>
    </row>
    <row r="686" spans="2:11" ht="15" customHeight="1" x14ac:dyDescent="0.25">
      <c r="B686" s="24" t="s">
        <v>97</v>
      </c>
      <c r="C686" s="25" t="s">
        <v>14</v>
      </c>
      <c r="D686" s="26">
        <v>3</v>
      </c>
      <c r="E686" s="26">
        <v>3</v>
      </c>
      <c r="F686" s="26">
        <v>3</v>
      </c>
      <c r="G686" s="26">
        <v>0</v>
      </c>
      <c r="H686" s="27">
        <v>0</v>
      </c>
    </row>
    <row r="687" spans="2:11" ht="15" customHeight="1" x14ac:dyDescent="0.25">
      <c r="B687" s="20" t="s">
        <v>40</v>
      </c>
      <c r="C687" s="21" t="s">
        <v>221</v>
      </c>
      <c r="D687" s="22">
        <v>28</v>
      </c>
      <c r="E687" s="22">
        <v>28</v>
      </c>
      <c r="F687" s="22">
        <v>27</v>
      </c>
      <c r="G687" s="22">
        <v>1</v>
      </c>
      <c r="H687" s="23">
        <v>0</v>
      </c>
    </row>
    <row r="688" spans="2:11" ht="15" customHeight="1" x14ac:dyDescent="0.25">
      <c r="B688" s="24" t="s">
        <v>40</v>
      </c>
      <c r="C688" s="25" t="s">
        <v>222</v>
      </c>
      <c r="D688" s="26">
        <v>19</v>
      </c>
      <c r="E688" s="26">
        <v>18</v>
      </c>
      <c r="F688" s="26">
        <v>15</v>
      </c>
      <c r="G688" s="26">
        <v>3</v>
      </c>
      <c r="H688" s="27">
        <v>0</v>
      </c>
    </row>
    <row r="689" spans="2:8" ht="15" customHeight="1" x14ac:dyDescent="0.25">
      <c r="B689" s="20" t="s">
        <v>40</v>
      </c>
      <c r="C689" s="21" t="s">
        <v>13</v>
      </c>
      <c r="D689" s="22">
        <v>4</v>
      </c>
      <c r="E689" s="22">
        <v>4</v>
      </c>
      <c r="F689" s="22">
        <v>4</v>
      </c>
      <c r="G689" s="22">
        <v>0</v>
      </c>
      <c r="H689" s="23">
        <v>0</v>
      </c>
    </row>
    <row r="690" spans="2:8" ht="15" customHeight="1" x14ac:dyDescent="0.25">
      <c r="B690" s="24" t="s">
        <v>40</v>
      </c>
      <c r="C690" s="25" t="s">
        <v>14</v>
      </c>
      <c r="D690" s="26">
        <v>2</v>
      </c>
      <c r="E690" s="26">
        <v>2</v>
      </c>
      <c r="F690" s="26">
        <v>2</v>
      </c>
      <c r="G690" s="26">
        <v>0</v>
      </c>
      <c r="H690" s="27">
        <v>0</v>
      </c>
    </row>
    <row r="691" spans="2:8" ht="15" customHeight="1" x14ac:dyDescent="0.25">
      <c r="B691" s="20" t="s">
        <v>40</v>
      </c>
      <c r="C691" s="21" t="s">
        <v>15</v>
      </c>
      <c r="D691" s="22">
        <v>9</v>
      </c>
      <c r="E691" s="22">
        <v>9</v>
      </c>
      <c r="F691" s="22">
        <v>9</v>
      </c>
      <c r="G691" s="22">
        <v>0</v>
      </c>
      <c r="H691" s="23">
        <v>0</v>
      </c>
    </row>
    <row r="692" spans="2:8" ht="15" customHeight="1" x14ac:dyDescent="0.25">
      <c r="B692" s="20" t="s">
        <v>40</v>
      </c>
      <c r="C692" s="21" t="s">
        <v>2</v>
      </c>
      <c r="D692" s="22">
        <v>3</v>
      </c>
      <c r="E692" s="22">
        <v>3</v>
      </c>
      <c r="F692" s="22">
        <v>3</v>
      </c>
      <c r="G692" s="22">
        <v>0</v>
      </c>
      <c r="H692" s="23">
        <v>0</v>
      </c>
    </row>
    <row r="693" spans="2:8" ht="15" customHeight="1" x14ac:dyDescent="0.25">
      <c r="B693" s="20" t="s">
        <v>40</v>
      </c>
      <c r="C693" s="21" t="s">
        <v>195</v>
      </c>
      <c r="D693" s="22">
        <v>4</v>
      </c>
      <c r="E693" s="22">
        <v>4</v>
      </c>
      <c r="F693" s="22">
        <v>4</v>
      </c>
      <c r="G693" s="22">
        <v>0</v>
      </c>
      <c r="H693" s="23">
        <v>0</v>
      </c>
    </row>
    <row r="694" spans="2:8" ht="15" customHeight="1" x14ac:dyDescent="0.25">
      <c r="B694" s="24" t="s">
        <v>40</v>
      </c>
      <c r="C694" s="25" t="s">
        <v>7</v>
      </c>
      <c r="D694" s="26">
        <v>7</v>
      </c>
      <c r="E694" s="26">
        <v>7</v>
      </c>
      <c r="F694" s="26">
        <v>7</v>
      </c>
      <c r="G694" s="26">
        <v>0</v>
      </c>
      <c r="H694" s="27">
        <v>0</v>
      </c>
    </row>
    <row r="695" spans="2:8" ht="15" customHeight="1" x14ac:dyDescent="0.25">
      <c r="B695" s="20" t="s">
        <v>40</v>
      </c>
      <c r="C695" s="25" t="s">
        <v>220</v>
      </c>
      <c r="D695" s="22">
        <v>8</v>
      </c>
      <c r="E695" s="22">
        <v>8</v>
      </c>
      <c r="F695" s="22">
        <v>8</v>
      </c>
      <c r="G695" s="22">
        <v>0</v>
      </c>
      <c r="H695" s="23">
        <v>0</v>
      </c>
    </row>
    <row r="696" spans="2:8" ht="15" customHeight="1" x14ac:dyDescent="0.25">
      <c r="B696" s="20" t="s">
        <v>40</v>
      </c>
      <c r="C696" s="21" t="s">
        <v>17</v>
      </c>
      <c r="D696" s="22">
        <v>5</v>
      </c>
      <c r="E696" s="22">
        <v>4</v>
      </c>
      <c r="F696" s="22">
        <v>4</v>
      </c>
      <c r="G696" s="22">
        <v>0</v>
      </c>
      <c r="H696" s="23">
        <v>0</v>
      </c>
    </row>
    <row r="697" spans="2:8" ht="15" customHeight="1" x14ac:dyDescent="0.25">
      <c r="B697" s="24" t="s">
        <v>98</v>
      </c>
      <c r="C697" s="21" t="s">
        <v>221</v>
      </c>
      <c r="D697" s="26">
        <v>8</v>
      </c>
      <c r="E697" s="26">
        <v>8</v>
      </c>
      <c r="F697" s="26">
        <v>6</v>
      </c>
      <c r="G697" s="26">
        <v>2</v>
      </c>
      <c r="H697" s="27">
        <v>0</v>
      </c>
    </row>
    <row r="698" spans="2:8" ht="15" customHeight="1" x14ac:dyDescent="0.25">
      <c r="B698" s="20" t="s">
        <v>98</v>
      </c>
      <c r="C698" s="25" t="s">
        <v>222</v>
      </c>
      <c r="D698" s="22">
        <v>34</v>
      </c>
      <c r="E698" s="22">
        <v>25</v>
      </c>
      <c r="F698" s="22">
        <v>13</v>
      </c>
      <c r="G698" s="22">
        <v>12</v>
      </c>
      <c r="H698" s="23">
        <v>1</v>
      </c>
    </row>
    <row r="699" spans="2:8" ht="15" customHeight="1" x14ac:dyDescent="0.25">
      <c r="B699" s="24" t="s">
        <v>98</v>
      </c>
      <c r="C699" s="25" t="s">
        <v>15</v>
      </c>
      <c r="D699" s="26">
        <v>10</v>
      </c>
      <c r="E699" s="26">
        <v>10</v>
      </c>
      <c r="F699" s="26">
        <v>10</v>
      </c>
      <c r="G699" s="26">
        <v>0</v>
      </c>
      <c r="H699" s="27">
        <v>0</v>
      </c>
    </row>
    <row r="700" spans="2:8" ht="15" customHeight="1" x14ac:dyDescent="0.25">
      <c r="B700" s="24" t="s">
        <v>98</v>
      </c>
      <c r="C700" s="25" t="s">
        <v>7</v>
      </c>
      <c r="D700" s="26">
        <v>3</v>
      </c>
      <c r="E700" s="26">
        <v>3</v>
      </c>
      <c r="F700" s="26">
        <v>3</v>
      </c>
      <c r="G700" s="26">
        <v>0</v>
      </c>
      <c r="H700" s="27">
        <v>0</v>
      </c>
    </row>
    <row r="701" spans="2:8" ht="15" customHeight="1" x14ac:dyDescent="0.25">
      <c r="B701" s="20" t="s">
        <v>98</v>
      </c>
      <c r="C701" s="21" t="s">
        <v>13</v>
      </c>
      <c r="D701" s="22">
        <v>4</v>
      </c>
      <c r="E701" s="22">
        <v>2</v>
      </c>
      <c r="F701" s="22">
        <v>2</v>
      </c>
      <c r="G701" s="22">
        <v>0</v>
      </c>
      <c r="H701" s="23">
        <v>0</v>
      </c>
    </row>
    <row r="702" spans="2:8" ht="15" customHeight="1" x14ac:dyDescent="0.25">
      <c r="B702" s="24" t="s">
        <v>98</v>
      </c>
      <c r="C702" s="25" t="s">
        <v>12</v>
      </c>
      <c r="D702" s="26">
        <v>1</v>
      </c>
      <c r="E702" s="26">
        <v>0</v>
      </c>
      <c r="F702" s="26">
        <v>0</v>
      </c>
      <c r="G702" s="26">
        <v>0</v>
      </c>
      <c r="H702" s="27">
        <v>0</v>
      </c>
    </row>
    <row r="703" spans="2:8" ht="15" customHeight="1" x14ac:dyDescent="0.25">
      <c r="B703" s="20" t="s">
        <v>98</v>
      </c>
      <c r="C703" s="21" t="s">
        <v>195</v>
      </c>
      <c r="D703" s="22">
        <v>5</v>
      </c>
      <c r="E703" s="22">
        <v>3</v>
      </c>
      <c r="F703" s="22">
        <v>3</v>
      </c>
      <c r="G703" s="22">
        <v>0</v>
      </c>
      <c r="H703" s="23">
        <v>0</v>
      </c>
    </row>
    <row r="704" spans="2:8" ht="15" customHeight="1" x14ac:dyDescent="0.25">
      <c r="B704" s="20" t="s">
        <v>98</v>
      </c>
      <c r="C704" s="21" t="s">
        <v>17</v>
      </c>
      <c r="D704" s="22">
        <v>3</v>
      </c>
      <c r="E704" s="22">
        <v>2</v>
      </c>
      <c r="F704" s="22">
        <v>2</v>
      </c>
      <c r="G704" s="22">
        <v>0</v>
      </c>
      <c r="H704" s="23">
        <v>0</v>
      </c>
    </row>
    <row r="705" spans="2:11" ht="15" customHeight="1" x14ac:dyDescent="0.25">
      <c r="B705" s="24" t="s">
        <v>98</v>
      </c>
      <c r="C705" s="25" t="s">
        <v>220</v>
      </c>
      <c r="D705" s="26">
        <v>11</v>
      </c>
      <c r="E705" s="26">
        <v>10</v>
      </c>
      <c r="F705" s="26">
        <v>8</v>
      </c>
      <c r="G705" s="26">
        <v>2</v>
      </c>
      <c r="H705" s="27">
        <v>0</v>
      </c>
    </row>
    <row r="706" spans="2:11" ht="15" customHeight="1" x14ac:dyDescent="0.25">
      <c r="B706" s="24" t="s">
        <v>41</v>
      </c>
      <c r="C706" s="25" t="s">
        <v>222</v>
      </c>
      <c r="D706" s="26">
        <v>65</v>
      </c>
      <c r="E706" s="26">
        <v>63</v>
      </c>
      <c r="F706" s="26">
        <v>55</v>
      </c>
      <c r="G706" s="26">
        <v>8</v>
      </c>
      <c r="H706" s="27">
        <v>0</v>
      </c>
    </row>
    <row r="707" spans="2:11" ht="15" customHeight="1" x14ac:dyDescent="0.25">
      <c r="B707" s="20" t="s">
        <v>41</v>
      </c>
      <c r="C707" s="21" t="s">
        <v>7</v>
      </c>
      <c r="D707" s="22">
        <v>43</v>
      </c>
      <c r="E707" s="22">
        <v>40</v>
      </c>
      <c r="F707" s="22">
        <v>33</v>
      </c>
      <c r="G707" s="22">
        <v>7</v>
      </c>
      <c r="H707" s="23">
        <v>0</v>
      </c>
    </row>
    <row r="708" spans="2:11" ht="15" customHeight="1" x14ac:dyDescent="0.25">
      <c r="B708" s="24" t="s">
        <v>41</v>
      </c>
      <c r="C708" s="21" t="s">
        <v>221</v>
      </c>
      <c r="D708" s="26">
        <v>54</v>
      </c>
      <c r="E708" s="26">
        <v>53</v>
      </c>
      <c r="F708" s="26">
        <v>35</v>
      </c>
      <c r="G708" s="26">
        <v>18</v>
      </c>
      <c r="H708" s="27">
        <v>1</v>
      </c>
    </row>
    <row r="709" spans="2:11" ht="15" customHeight="1" x14ac:dyDescent="0.25">
      <c r="B709" s="24" t="s">
        <v>41</v>
      </c>
      <c r="C709" s="25" t="s">
        <v>220</v>
      </c>
      <c r="D709" s="26">
        <v>41</v>
      </c>
      <c r="E709" s="26">
        <v>40</v>
      </c>
      <c r="F709" s="26">
        <v>30</v>
      </c>
      <c r="G709" s="26">
        <v>10</v>
      </c>
      <c r="H709" s="27">
        <v>0</v>
      </c>
    </row>
    <row r="710" spans="2:11" ht="15" customHeight="1" x14ac:dyDescent="0.25">
      <c r="B710" s="20" t="s">
        <v>41</v>
      </c>
      <c r="C710" s="21" t="s">
        <v>15</v>
      </c>
      <c r="D710" s="22">
        <v>49</v>
      </c>
      <c r="E710" s="22">
        <v>49</v>
      </c>
      <c r="F710" s="22">
        <v>39</v>
      </c>
      <c r="G710" s="22">
        <v>10</v>
      </c>
      <c r="H710" s="23">
        <v>0</v>
      </c>
    </row>
    <row r="711" spans="2:11" ht="15" customHeight="1" x14ac:dyDescent="0.25">
      <c r="B711" s="24" t="s">
        <v>41</v>
      </c>
      <c r="C711" s="25" t="s">
        <v>195</v>
      </c>
      <c r="D711" s="26">
        <v>5</v>
      </c>
      <c r="E711" s="26">
        <v>5</v>
      </c>
      <c r="F711" s="26">
        <v>5</v>
      </c>
      <c r="G711" s="26">
        <v>0</v>
      </c>
      <c r="H711" s="27">
        <v>0</v>
      </c>
    </row>
    <row r="712" spans="2:11" ht="15" customHeight="1" x14ac:dyDescent="0.25">
      <c r="B712" s="20" t="s">
        <v>41</v>
      </c>
      <c r="C712" s="21" t="s">
        <v>2</v>
      </c>
      <c r="D712" s="22">
        <v>6</v>
      </c>
      <c r="E712" s="22">
        <v>5</v>
      </c>
      <c r="F712" s="22">
        <v>5</v>
      </c>
      <c r="G712" s="22">
        <v>0</v>
      </c>
      <c r="H712" s="23">
        <v>0</v>
      </c>
      <c r="K712" s="56"/>
    </row>
    <row r="713" spans="2:11" ht="15" customHeight="1" x14ac:dyDescent="0.25">
      <c r="B713" s="20" t="s">
        <v>41</v>
      </c>
      <c r="C713" s="21" t="s">
        <v>13</v>
      </c>
      <c r="D713" s="22">
        <v>33</v>
      </c>
      <c r="E713" s="22">
        <v>32</v>
      </c>
      <c r="F713" s="22">
        <v>18</v>
      </c>
      <c r="G713" s="22">
        <v>14</v>
      </c>
      <c r="H713" s="23">
        <v>0</v>
      </c>
    </row>
    <row r="714" spans="2:11" ht="15" customHeight="1" x14ac:dyDescent="0.25">
      <c r="B714" s="24" t="s">
        <v>41</v>
      </c>
      <c r="C714" s="25" t="s">
        <v>12</v>
      </c>
      <c r="D714" s="26">
        <v>7</v>
      </c>
      <c r="E714" s="26">
        <v>6</v>
      </c>
      <c r="F714" s="26">
        <v>5</v>
      </c>
      <c r="G714" s="26">
        <v>1</v>
      </c>
      <c r="H714" s="27">
        <v>0</v>
      </c>
    </row>
    <row r="715" spans="2:11" ht="15" customHeight="1" x14ac:dyDescent="0.25">
      <c r="B715" s="20" t="s">
        <v>41</v>
      </c>
      <c r="C715" s="21" t="s">
        <v>14</v>
      </c>
      <c r="D715" s="22">
        <v>18</v>
      </c>
      <c r="E715" s="22">
        <v>18</v>
      </c>
      <c r="F715" s="22">
        <v>14</v>
      </c>
      <c r="G715" s="22">
        <v>4</v>
      </c>
      <c r="H715" s="23">
        <v>0</v>
      </c>
    </row>
    <row r="716" spans="2:11" ht="15" customHeight="1" x14ac:dyDescent="0.25">
      <c r="B716" s="20" t="s">
        <v>41</v>
      </c>
      <c r="C716" s="21" t="s">
        <v>17</v>
      </c>
      <c r="D716" s="22">
        <v>29</v>
      </c>
      <c r="E716" s="22">
        <v>21</v>
      </c>
      <c r="F716" s="22">
        <v>21</v>
      </c>
      <c r="G716" s="22">
        <v>0</v>
      </c>
      <c r="H716" s="23">
        <v>0</v>
      </c>
    </row>
    <row r="717" spans="2:11" ht="15" customHeight="1" x14ac:dyDescent="0.25">
      <c r="B717" s="24" t="s">
        <v>99</v>
      </c>
      <c r="C717" s="25" t="s">
        <v>7</v>
      </c>
      <c r="D717" s="26">
        <v>2</v>
      </c>
      <c r="E717" s="26">
        <v>1</v>
      </c>
      <c r="F717" s="26">
        <v>0</v>
      </c>
      <c r="G717" s="26">
        <v>1</v>
      </c>
      <c r="H717" s="27">
        <v>0</v>
      </c>
    </row>
    <row r="718" spans="2:11" ht="15" customHeight="1" x14ac:dyDescent="0.25">
      <c r="B718" s="24" t="s">
        <v>99</v>
      </c>
      <c r="C718" s="21" t="s">
        <v>221</v>
      </c>
      <c r="D718" s="26">
        <v>7</v>
      </c>
      <c r="E718" s="26">
        <v>7</v>
      </c>
      <c r="F718" s="26">
        <v>5</v>
      </c>
      <c r="G718" s="26">
        <v>2</v>
      </c>
      <c r="H718" s="27">
        <v>0</v>
      </c>
    </row>
    <row r="719" spans="2:11" ht="15" customHeight="1" x14ac:dyDescent="0.25">
      <c r="B719" s="20" t="s">
        <v>99</v>
      </c>
      <c r="C719" s="25" t="s">
        <v>220</v>
      </c>
      <c r="D719" s="22">
        <v>7</v>
      </c>
      <c r="E719" s="22">
        <v>7</v>
      </c>
      <c r="F719" s="22">
        <v>6</v>
      </c>
      <c r="G719" s="22">
        <v>1</v>
      </c>
      <c r="H719" s="23">
        <v>0</v>
      </c>
    </row>
    <row r="720" spans="2:11" ht="15" customHeight="1" x14ac:dyDescent="0.25">
      <c r="B720" s="20" t="s">
        <v>99</v>
      </c>
      <c r="C720" s="25" t="s">
        <v>222</v>
      </c>
      <c r="D720" s="22">
        <v>13</v>
      </c>
      <c r="E720" s="22">
        <v>13</v>
      </c>
      <c r="F720" s="22">
        <v>10</v>
      </c>
      <c r="G720" s="22">
        <v>3</v>
      </c>
      <c r="H720" s="23">
        <v>0</v>
      </c>
    </row>
    <row r="721" spans="2:8" ht="15" customHeight="1" x14ac:dyDescent="0.25">
      <c r="B721" s="24" t="s">
        <v>99</v>
      </c>
      <c r="C721" s="25" t="s">
        <v>195</v>
      </c>
      <c r="D721" s="26">
        <v>1</v>
      </c>
      <c r="E721" s="26">
        <v>0</v>
      </c>
      <c r="F721" s="26">
        <v>0</v>
      </c>
      <c r="G721" s="26">
        <v>0</v>
      </c>
      <c r="H721" s="27">
        <v>0</v>
      </c>
    </row>
    <row r="722" spans="2:8" ht="15" customHeight="1" x14ac:dyDescent="0.25">
      <c r="B722" s="20" t="s">
        <v>99</v>
      </c>
      <c r="C722" s="21" t="s">
        <v>15</v>
      </c>
      <c r="D722" s="22">
        <v>4</v>
      </c>
      <c r="E722" s="22">
        <v>4</v>
      </c>
      <c r="F722" s="22">
        <v>4</v>
      </c>
      <c r="G722" s="22">
        <v>0</v>
      </c>
      <c r="H722" s="23">
        <v>0</v>
      </c>
    </row>
    <row r="723" spans="2:8" ht="15" customHeight="1" x14ac:dyDescent="0.25">
      <c r="B723" s="24" t="s">
        <v>100</v>
      </c>
      <c r="C723" s="25" t="s">
        <v>12</v>
      </c>
      <c r="D723" s="26">
        <v>1</v>
      </c>
      <c r="E723" s="26">
        <v>1</v>
      </c>
      <c r="F723" s="26">
        <v>1</v>
      </c>
      <c r="G723" s="26">
        <v>0</v>
      </c>
      <c r="H723" s="27">
        <v>0</v>
      </c>
    </row>
    <row r="724" spans="2:8" ht="15" customHeight="1" x14ac:dyDescent="0.25">
      <c r="B724" s="20" t="s">
        <v>100</v>
      </c>
      <c r="C724" s="25" t="s">
        <v>222</v>
      </c>
      <c r="D724" s="22">
        <v>25</v>
      </c>
      <c r="E724" s="22">
        <v>24</v>
      </c>
      <c r="F724" s="22">
        <v>21</v>
      </c>
      <c r="G724" s="22">
        <v>3</v>
      </c>
      <c r="H724" s="23">
        <v>1</v>
      </c>
    </row>
    <row r="725" spans="2:8" ht="15" customHeight="1" x14ac:dyDescent="0.25">
      <c r="B725" s="24" t="s">
        <v>100</v>
      </c>
      <c r="C725" s="25" t="s">
        <v>220</v>
      </c>
      <c r="D725" s="26">
        <v>21</v>
      </c>
      <c r="E725" s="26">
        <v>21</v>
      </c>
      <c r="F725" s="26">
        <v>20</v>
      </c>
      <c r="G725" s="26">
        <v>1</v>
      </c>
      <c r="H725" s="27">
        <v>0</v>
      </c>
    </row>
    <row r="726" spans="2:8" ht="15" customHeight="1" x14ac:dyDescent="0.25">
      <c r="B726" s="20" t="s">
        <v>100</v>
      </c>
      <c r="C726" s="21" t="s">
        <v>15</v>
      </c>
      <c r="D726" s="22">
        <v>49</v>
      </c>
      <c r="E726" s="22">
        <v>49</v>
      </c>
      <c r="F726" s="22">
        <v>39</v>
      </c>
      <c r="G726" s="22">
        <v>10</v>
      </c>
      <c r="H726" s="23">
        <v>0</v>
      </c>
    </row>
    <row r="727" spans="2:8" ht="15" customHeight="1" x14ac:dyDescent="0.25">
      <c r="B727" s="24" t="s">
        <v>100</v>
      </c>
      <c r="C727" s="25" t="s">
        <v>195</v>
      </c>
      <c r="D727" s="26">
        <v>9</v>
      </c>
      <c r="E727" s="26">
        <v>8</v>
      </c>
      <c r="F727" s="26">
        <v>8</v>
      </c>
      <c r="G727" s="26">
        <v>0</v>
      </c>
      <c r="H727" s="27">
        <v>1</v>
      </c>
    </row>
    <row r="728" spans="2:8" ht="15" customHeight="1" x14ac:dyDescent="0.25">
      <c r="B728" s="20" t="s">
        <v>100</v>
      </c>
      <c r="C728" s="21" t="s">
        <v>13</v>
      </c>
      <c r="D728" s="22">
        <v>14</v>
      </c>
      <c r="E728" s="22">
        <v>13</v>
      </c>
      <c r="F728" s="22">
        <v>12</v>
      </c>
      <c r="G728" s="22">
        <v>1</v>
      </c>
      <c r="H728" s="23">
        <v>1</v>
      </c>
    </row>
    <row r="729" spans="2:8" ht="15" customHeight="1" x14ac:dyDescent="0.25">
      <c r="B729" s="24" t="s">
        <v>100</v>
      </c>
      <c r="C729" s="25" t="s">
        <v>7</v>
      </c>
      <c r="D729" s="26">
        <v>4</v>
      </c>
      <c r="E729" s="26">
        <v>4</v>
      </c>
      <c r="F729" s="26">
        <v>4</v>
      </c>
      <c r="G729" s="26">
        <v>0</v>
      </c>
      <c r="H729" s="27">
        <v>0</v>
      </c>
    </row>
    <row r="730" spans="2:8" ht="15" customHeight="1" x14ac:dyDescent="0.25">
      <c r="B730" s="20" t="s">
        <v>100</v>
      </c>
      <c r="C730" s="21" t="s">
        <v>221</v>
      </c>
      <c r="D730" s="22">
        <v>38</v>
      </c>
      <c r="E730" s="22">
        <v>37</v>
      </c>
      <c r="F730" s="22">
        <v>35</v>
      </c>
      <c r="G730" s="22">
        <v>2</v>
      </c>
      <c r="H730" s="23">
        <v>0</v>
      </c>
    </row>
    <row r="731" spans="2:8" ht="15" customHeight="1" x14ac:dyDescent="0.25">
      <c r="B731" s="24" t="s">
        <v>100</v>
      </c>
      <c r="C731" s="25" t="s">
        <v>2</v>
      </c>
      <c r="D731" s="26">
        <v>2</v>
      </c>
      <c r="E731" s="26">
        <v>2</v>
      </c>
      <c r="F731" s="26">
        <v>2</v>
      </c>
      <c r="G731" s="26">
        <v>0</v>
      </c>
      <c r="H731" s="27">
        <v>0</v>
      </c>
    </row>
    <row r="732" spans="2:8" ht="15" customHeight="1" x14ac:dyDescent="0.25">
      <c r="B732" s="24" t="s">
        <v>42</v>
      </c>
      <c r="C732" s="25" t="s">
        <v>222</v>
      </c>
      <c r="D732" s="26">
        <v>35</v>
      </c>
      <c r="E732" s="26">
        <v>32</v>
      </c>
      <c r="F732" s="26">
        <v>21</v>
      </c>
      <c r="G732" s="26">
        <v>11</v>
      </c>
      <c r="H732" s="27">
        <v>0</v>
      </c>
    </row>
    <row r="733" spans="2:8" ht="15" customHeight="1" x14ac:dyDescent="0.25">
      <c r="B733" s="24" t="s">
        <v>42</v>
      </c>
      <c r="C733" s="25" t="s">
        <v>2</v>
      </c>
      <c r="D733" s="26">
        <v>3</v>
      </c>
      <c r="E733" s="26">
        <v>3</v>
      </c>
      <c r="F733" s="26">
        <v>2</v>
      </c>
      <c r="G733" s="26">
        <v>1</v>
      </c>
      <c r="H733" s="27">
        <v>0</v>
      </c>
    </row>
    <row r="734" spans="2:8" ht="15" customHeight="1" x14ac:dyDescent="0.25">
      <c r="B734" s="20" t="s">
        <v>42</v>
      </c>
      <c r="C734" s="21" t="s">
        <v>195</v>
      </c>
      <c r="D734" s="22">
        <v>7</v>
      </c>
      <c r="E734" s="22">
        <v>7</v>
      </c>
      <c r="F734" s="22">
        <v>6</v>
      </c>
      <c r="G734" s="22">
        <v>1</v>
      </c>
      <c r="H734" s="23">
        <v>0</v>
      </c>
    </row>
    <row r="735" spans="2:8" ht="15" customHeight="1" x14ac:dyDescent="0.25">
      <c r="B735" s="20" t="s">
        <v>42</v>
      </c>
      <c r="C735" s="21" t="s">
        <v>13</v>
      </c>
      <c r="D735" s="22">
        <v>2</v>
      </c>
      <c r="E735" s="22">
        <v>2</v>
      </c>
      <c r="F735" s="22">
        <v>1</v>
      </c>
      <c r="G735" s="22">
        <v>1</v>
      </c>
      <c r="H735" s="23">
        <v>0</v>
      </c>
    </row>
    <row r="736" spans="2:8" ht="15" customHeight="1" x14ac:dyDescent="0.25">
      <c r="B736" s="24" t="s">
        <v>42</v>
      </c>
      <c r="C736" s="25" t="s">
        <v>7</v>
      </c>
      <c r="D736" s="26">
        <v>1</v>
      </c>
      <c r="E736" s="26">
        <v>1</v>
      </c>
      <c r="F736" s="26">
        <v>0</v>
      </c>
      <c r="G736" s="26">
        <v>1</v>
      </c>
      <c r="H736" s="27">
        <v>0</v>
      </c>
    </row>
    <row r="737" spans="2:8" ht="15" customHeight="1" x14ac:dyDescent="0.25">
      <c r="B737" s="20" t="s">
        <v>42</v>
      </c>
      <c r="C737" s="25" t="s">
        <v>220</v>
      </c>
      <c r="D737" s="22">
        <v>25</v>
      </c>
      <c r="E737" s="22">
        <v>24</v>
      </c>
      <c r="F737" s="22">
        <v>21</v>
      </c>
      <c r="G737" s="22">
        <v>3</v>
      </c>
      <c r="H737" s="23">
        <v>0</v>
      </c>
    </row>
    <row r="738" spans="2:8" ht="15" customHeight="1" x14ac:dyDescent="0.25">
      <c r="B738" s="24" t="s">
        <v>42</v>
      </c>
      <c r="C738" s="21" t="s">
        <v>221</v>
      </c>
      <c r="D738" s="26">
        <v>16</v>
      </c>
      <c r="E738" s="26">
        <v>13</v>
      </c>
      <c r="F738" s="26">
        <v>12</v>
      </c>
      <c r="G738" s="26">
        <v>1</v>
      </c>
      <c r="H738" s="27">
        <v>0</v>
      </c>
    </row>
    <row r="739" spans="2:8" ht="15" customHeight="1" x14ac:dyDescent="0.25">
      <c r="B739" s="20" t="s">
        <v>42</v>
      </c>
      <c r="C739" s="21" t="s">
        <v>15</v>
      </c>
      <c r="D739" s="22">
        <v>18</v>
      </c>
      <c r="E739" s="22">
        <v>18</v>
      </c>
      <c r="F739" s="22">
        <v>17</v>
      </c>
      <c r="G739" s="22">
        <v>1</v>
      </c>
      <c r="H739" s="23">
        <v>0</v>
      </c>
    </row>
    <row r="740" spans="2:8" ht="15" customHeight="1" x14ac:dyDescent="0.25">
      <c r="B740" s="20" t="s">
        <v>145</v>
      </c>
      <c r="C740" s="25" t="s">
        <v>220</v>
      </c>
      <c r="D740" s="22">
        <v>3</v>
      </c>
      <c r="E740" s="22">
        <v>3</v>
      </c>
      <c r="F740" s="22">
        <v>3</v>
      </c>
      <c r="G740" s="22">
        <v>0</v>
      </c>
      <c r="H740" s="23">
        <v>0</v>
      </c>
    </row>
    <row r="741" spans="2:8" ht="15" customHeight="1" x14ac:dyDescent="0.25">
      <c r="B741" s="24" t="s">
        <v>145</v>
      </c>
      <c r="C741" s="25" t="s">
        <v>222</v>
      </c>
      <c r="D741" s="26">
        <v>4</v>
      </c>
      <c r="E741" s="26">
        <v>3</v>
      </c>
      <c r="F741" s="26">
        <v>3</v>
      </c>
      <c r="G741" s="26">
        <v>0</v>
      </c>
      <c r="H741" s="27">
        <v>1</v>
      </c>
    </row>
    <row r="742" spans="2:8" ht="15" customHeight="1" x14ac:dyDescent="0.25">
      <c r="B742" s="20" t="s">
        <v>145</v>
      </c>
      <c r="C742" s="21" t="s">
        <v>221</v>
      </c>
      <c r="D742" s="22">
        <v>7</v>
      </c>
      <c r="E742" s="22">
        <v>7</v>
      </c>
      <c r="F742" s="22">
        <v>5</v>
      </c>
      <c r="G742" s="22">
        <v>2</v>
      </c>
      <c r="H742" s="23">
        <v>0</v>
      </c>
    </row>
    <row r="743" spans="2:8" ht="15" customHeight="1" x14ac:dyDescent="0.25">
      <c r="B743" s="20" t="s">
        <v>145</v>
      </c>
      <c r="C743" s="21" t="s">
        <v>195</v>
      </c>
      <c r="D743" s="22">
        <v>2</v>
      </c>
      <c r="E743" s="22">
        <v>2</v>
      </c>
      <c r="F743" s="22">
        <v>2</v>
      </c>
      <c r="G743" s="22">
        <v>0</v>
      </c>
      <c r="H743" s="23">
        <v>0</v>
      </c>
    </row>
    <row r="744" spans="2:8" ht="15" customHeight="1" x14ac:dyDescent="0.25">
      <c r="B744" s="24" t="s">
        <v>145</v>
      </c>
      <c r="C744" s="25" t="s">
        <v>15</v>
      </c>
      <c r="D744" s="26">
        <v>4</v>
      </c>
      <c r="E744" s="26">
        <v>4</v>
      </c>
      <c r="F744" s="26">
        <v>4</v>
      </c>
      <c r="G744" s="26">
        <v>0</v>
      </c>
      <c r="H744" s="27">
        <v>0</v>
      </c>
    </row>
    <row r="745" spans="2:8" ht="15" customHeight="1" x14ac:dyDescent="0.25">
      <c r="B745" s="20" t="s">
        <v>101</v>
      </c>
      <c r="C745" s="21" t="s">
        <v>221</v>
      </c>
      <c r="D745" s="22">
        <v>25</v>
      </c>
      <c r="E745" s="22">
        <v>23</v>
      </c>
      <c r="F745" s="22">
        <v>15</v>
      </c>
      <c r="G745" s="22">
        <v>8</v>
      </c>
      <c r="H745" s="23">
        <v>0</v>
      </c>
    </row>
    <row r="746" spans="2:8" ht="15" customHeight="1" x14ac:dyDescent="0.25">
      <c r="B746" s="20" t="s">
        <v>101</v>
      </c>
      <c r="C746" s="21" t="s">
        <v>15</v>
      </c>
      <c r="D746" s="22">
        <v>13</v>
      </c>
      <c r="E746" s="22">
        <v>13</v>
      </c>
      <c r="F746" s="22">
        <v>13</v>
      </c>
      <c r="G746" s="22">
        <v>0</v>
      </c>
      <c r="H746" s="23">
        <v>0</v>
      </c>
    </row>
    <row r="747" spans="2:8" ht="15" customHeight="1" x14ac:dyDescent="0.25">
      <c r="B747" s="24" t="s">
        <v>101</v>
      </c>
      <c r="C747" s="25" t="s">
        <v>195</v>
      </c>
      <c r="D747" s="26">
        <v>1</v>
      </c>
      <c r="E747" s="26">
        <v>1</v>
      </c>
      <c r="F747" s="26">
        <v>1</v>
      </c>
      <c r="G747" s="26">
        <v>0</v>
      </c>
      <c r="H747" s="27">
        <v>0</v>
      </c>
    </row>
    <row r="748" spans="2:8" ht="15" customHeight="1" x14ac:dyDescent="0.25">
      <c r="B748" s="20" t="s">
        <v>101</v>
      </c>
      <c r="C748" s="21" t="s">
        <v>7</v>
      </c>
      <c r="D748" s="22">
        <v>5</v>
      </c>
      <c r="E748" s="22">
        <v>4</v>
      </c>
      <c r="F748" s="22">
        <v>3</v>
      </c>
      <c r="G748" s="22">
        <v>1</v>
      </c>
      <c r="H748" s="23">
        <v>0</v>
      </c>
    </row>
    <row r="749" spans="2:8" ht="15" customHeight="1" x14ac:dyDescent="0.25">
      <c r="B749" s="24" t="s">
        <v>101</v>
      </c>
      <c r="C749" s="25" t="s">
        <v>222</v>
      </c>
      <c r="D749" s="26">
        <v>20</v>
      </c>
      <c r="E749" s="26">
        <v>14</v>
      </c>
      <c r="F749" s="26">
        <v>13</v>
      </c>
      <c r="G749" s="26">
        <v>1</v>
      </c>
      <c r="H749" s="27">
        <v>0</v>
      </c>
    </row>
    <row r="750" spans="2:8" ht="15" customHeight="1" x14ac:dyDescent="0.25">
      <c r="B750" s="20" t="s">
        <v>101</v>
      </c>
      <c r="C750" s="25" t="s">
        <v>220</v>
      </c>
      <c r="D750" s="22">
        <v>8</v>
      </c>
      <c r="E750" s="22">
        <v>8</v>
      </c>
      <c r="F750" s="22">
        <v>7</v>
      </c>
      <c r="G750" s="22">
        <v>1</v>
      </c>
      <c r="H750" s="23">
        <v>0</v>
      </c>
    </row>
    <row r="751" spans="2:8" ht="15" customHeight="1" x14ac:dyDescent="0.25">
      <c r="B751" s="24" t="s">
        <v>101</v>
      </c>
      <c r="C751" s="25" t="s">
        <v>13</v>
      </c>
      <c r="D751" s="26">
        <v>8</v>
      </c>
      <c r="E751" s="26">
        <v>8</v>
      </c>
      <c r="F751" s="26">
        <v>5</v>
      </c>
      <c r="G751" s="26">
        <v>3</v>
      </c>
      <c r="H751" s="27">
        <v>0</v>
      </c>
    </row>
    <row r="752" spans="2:8" ht="15" customHeight="1" x14ac:dyDescent="0.25">
      <c r="B752" s="24" t="s">
        <v>101</v>
      </c>
      <c r="C752" s="25" t="s">
        <v>14</v>
      </c>
      <c r="D752" s="26">
        <v>3</v>
      </c>
      <c r="E752" s="26">
        <v>3</v>
      </c>
      <c r="F752" s="26">
        <v>3</v>
      </c>
      <c r="G752" s="26">
        <v>0</v>
      </c>
      <c r="H752" s="27">
        <v>0</v>
      </c>
    </row>
    <row r="753" spans="2:8" ht="15" customHeight="1" x14ac:dyDescent="0.25">
      <c r="B753" s="24" t="s">
        <v>102</v>
      </c>
      <c r="C753" s="25" t="s">
        <v>220</v>
      </c>
      <c r="D753" s="26">
        <v>19</v>
      </c>
      <c r="E753" s="26">
        <v>19</v>
      </c>
      <c r="F753" s="26">
        <v>15</v>
      </c>
      <c r="G753" s="26">
        <v>4</v>
      </c>
      <c r="H753" s="27">
        <v>0</v>
      </c>
    </row>
    <row r="754" spans="2:8" ht="15" customHeight="1" x14ac:dyDescent="0.25">
      <c r="B754" s="20" t="s">
        <v>102</v>
      </c>
      <c r="C754" s="25" t="s">
        <v>222</v>
      </c>
      <c r="D754" s="22">
        <v>29</v>
      </c>
      <c r="E754" s="22">
        <v>27</v>
      </c>
      <c r="F754" s="22">
        <v>26</v>
      </c>
      <c r="G754" s="22">
        <v>1</v>
      </c>
      <c r="H754" s="23">
        <v>0</v>
      </c>
    </row>
    <row r="755" spans="2:8" ht="15" customHeight="1" x14ac:dyDescent="0.25">
      <c r="B755" s="20" t="s">
        <v>102</v>
      </c>
      <c r="C755" s="21" t="s">
        <v>13</v>
      </c>
      <c r="D755" s="22">
        <v>25</v>
      </c>
      <c r="E755" s="22">
        <v>25</v>
      </c>
      <c r="F755" s="22">
        <v>13</v>
      </c>
      <c r="G755" s="22">
        <v>12</v>
      </c>
      <c r="H755" s="23">
        <v>0</v>
      </c>
    </row>
    <row r="756" spans="2:8" ht="15" customHeight="1" x14ac:dyDescent="0.25">
      <c r="B756" s="24" t="s">
        <v>102</v>
      </c>
      <c r="C756" s="25" t="s">
        <v>15</v>
      </c>
      <c r="D756" s="26">
        <v>57</v>
      </c>
      <c r="E756" s="26">
        <v>57</v>
      </c>
      <c r="F756" s="26">
        <v>42</v>
      </c>
      <c r="G756" s="26">
        <v>15</v>
      </c>
      <c r="H756" s="27">
        <v>0</v>
      </c>
    </row>
    <row r="757" spans="2:8" ht="15" customHeight="1" x14ac:dyDescent="0.25">
      <c r="B757" s="20" t="s">
        <v>102</v>
      </c>
      <c r="C757" s="21" t="s">
        <v>221</v>
      </c>
      <c r="D757" s="22">
        <v>29</v>
      </c>
      <c r="E757" s="22">
        <v>29</v>
      </c>
      <c r="F757" s="22">
        <v>26</v>
      </c>
      <c r="G757" s="22">
        <v>3</v>
      </c>
      <c r="H757" s="23">
        <v>0</v>
      </c>
    </row>
    <row r="758" spans="2:8" ht="15" customHeight="1" x14ac:dyDescent="0.25">
      <c r="B758" s="24" t="s">
        <v>102</v>
      </c>
      <c r="C758" s="25" t="s">
        <v>14</v>
      </c>
      <c r="D758" s="26">
        <v>10</v>
      </c>
      <c r="E758" s="26">
        <v>10</v>
      </c>
      <c r="F758" s="26">
        <v>8</v>
      </c>
      <c r="G758" s="26">
        <v>2</v>
      </c>
      <c r="H758" s="27">
        <v>0</v>
      </c>
    </row>
    <row r="759" spans="2:8" ht="15" customHeight="1" x14ac:dyDescent="0.25">
      <c r="B759" s="20" t="s">
        <v>102</v>
      </c>
      <c r="C759" s="21" t="s">
        <v>7</v>
      </c>
      <c r="D759" s="22">
        <v>2</v>
      </c>
      <c r="E759" s="22">
        <v>2</v>
      </c>
      <c r="F759" s="22">
        <v>2</v>
      </c>
      <c r="G759" s="22">
        <v>0</v>
      </c>
      <c r="H759" s="23">
        <v>0</v>
      </c>
    </row>
    <row r="760" spans="2:8" ht="15" customHeight="1" x14ac:dyDescent="0.25">
      <c r="B760" s="20" t="s">
        <v>102</v>
      </c>
      <c r="C760" s="21" t="s">
        <v>195</v>
      </c>
      <c r="D760" s="22">
        <v>1</v>
      </c>
      <c r="E760" s="22">
        <v>1</v>
      </c>
      <c r="F760" s="22">
        <v>1</v>
      </c>
      <c r="G760" s="22">
        <v>0</v>
      </c>
      <c r="H760" s="23">
        <v>0</v>
      </c>
    </row>
    <row r="761" spans="2:8" ht="15" customHeight="1" x14ac:dyDescent="0.25">
      <c r="B761" s="24" t="s">
        <v>102</v>
      </c>
      <c r="C761" s="25" t="s">
        <v>2</v>
      </c>
      <c r="D761" s="26">
        <v>2</v>
      </c>
      <c r="E761" s="26">
        <v>2</v>
      </c>
      <c r="F761" s="26">
        <v>2</v>
      </c>
      <c r="G761" s="26">
        <v>0</v>
      </c>
      <c r="H761" s="27">
        <v>0</v>
      </c>
    </row>
    <row r="762" spans="2:8" ht="15" customHeight="1" x14ac:dyDescent="0.25">
      <c r="B762" s="20" t="s">
        <v>102</v>
      </c>
      <c r="C762" s="21" t="s">
        <v>17</v>
      </c>
      <c r="D762" s="22">
        <v>2</v>
      </c>
      <c r="E762" s="22">
        <v>2</v>
      </c>
      <c r="F762" s="22">
        <v>2</v>
      </c>
      <c r="G762" s="22">
        <v>0</v>
      </c>
      <c r="H762" s="23">
        <v>0</v>
      </c>
    </row>
    <row r="763" spans="2:8" ht="15" customHeight="1" x14ac:dyDescent="0.25">
      <c r="B763" s="20" t="s">
        <v>103</v>
      </c>
      <c r="C763" s="21" t="s">
        <v>7</v>
      </c>
      <c r="D763" s="22">
        <v>9</v>
      </c>
      <c r="E763" s="22">
        <v>9</v>
      </c>
      <c r="F763" s="22">
        <v>6</v>
      </c>
      <c r="G763" s="22">
        <v>3</v>
      </c>
      <c r="H763" s="23">
        <v>0</v>
      </c>
    </row>
    <row r="764" spans="2:8" ht="15" customHeight="1" x14ac:dyDescent="0.25">
      <c r="B764" s="24" t="s">
        <v>103</v>
      </c>
      <c r="C764" s="25" t="s">
        <v>220</v>
      </c>
      <c r="D764" s="26">
        <v>17</v>
      </c>
      <c r="E764" s="26">
        <v>17</v>
      </c>
      <c r="F764" s="26">
        <v>15</v>
      </c>
      <c r="G764" s="26">
        <v>2</v>
      </c>
      <c r="H764" s="27">
        <v>0</v>
      </c>
    </row>
    <row r="765" spans="2:8" ht="15" customHeight="1" x14ac:dyDescent="0.25">
      <c r="B765" s="20" t="s">
        <v>103</v>
      </c>
      <c r="C765" s="25" t="s">
        <v>222</v>
      </c>
      <c r="D765" s="22">
        <v>35</v>
      </c>
      <c r="E765" s="22">
        <v>32</v>
      </c>
      <c r="F765" s="22">
        <v>31</v>
      </c>
      <c r="G765" s="22">
        <v>1</v>
      </c>
      <c r="H765" s="23">
        <v>0</v>
      </c>
    </row>
    <row r="766" spans="2:8" ht="15" customHeight="1" x14ac:dyDescent="0.25">
      <c r="B766" s="24" t="s">
        <v>103</v>
      </c>
      <c r="C766" s="25" t="s">
        <v>15</v>
      </c>
      <c r="D766" s="26">
        <v>17</v>
      </c>
      <c r="E766" s="26">
        <v>17</v>
      </c>
      <c r="F766" s="26">
        <v>17</v>
      </c>
      <c r="G766" s="26">
        <v>0</v>
      </c>
      <c r="H766" s="27">
        <v>0</v>
      </c>
    </row>
    <row r="767" spans="2:8" ht="15" customHeight="1" x14ac:dyDescent="0.25">
      <c r="B767" s="20" t="s">
        <v>103</v>
      </c>
      <c r="C767" s="21" t="s">
        <v>13</v>
      </c>
      <c r="D767" s="22">
        <v>6</v>
      </c>
      <c r="E767" s="22">
        <v>6</v>
      </c>
      <c r="F767" s="22">
        <v>4</v>
      </c>
      <c r="G767" s="22">
        <v>2</v>
      </c>
      <c r="H767" s="23">
        <v>0</v>
      </c>
    </row>
    <row r="768" spans="2:8" ht="15" customHeight="1" x14ac:dyDescent="0.25">
      <c r="B768" s="24" t="s">
        <v>103</v>
      </c>
      <c r="C768" s="25" t="s">
        <v>17</v>
      </c>
      <c r="D768" s="26">
        <v>6</v>
      </c>
      <c r="E768" s="26">
        <v>6</v>
      </c>
      <c r="F768" s="26">
        <v>6</v>
      </c>
      <c r="G768" s="26">
        <v>0</v>
      </c>
      <c r="H768" s="27">
        <v>0</v>
      </c>
    </row>
    <row r="769" spans="2:8" ht="15" customHeight="1" x14ac:dyDescent="0.25">
      <c r="B769" s="20" t="s">
        <v>103</v>
      </c>
      <c r="C769" s="21" t="s">
        <v>221</v>
      </c>
      <c r="D769" s="22">
        <v>17</v>
      </c>
      <c r="E769" s="22">
        <v>16</v>
      </c>
      <c r="F769" s="22">
        <v>13</v>
      </c>
      <c r="G769" s="22">
        <v>3</v>
      </c>
      <c r="H769" s="23">
        <v>0</v>
      </c>
    </row>
    <row r="770" spans="2:8" ht="15" customHeight="1" x14ac:dyDescent="0.25">
      <c r="B770" s="20" t="s">
        <v>104</v>
      </c>
      <c r="C770" s="21" t="s">
        <v>221</v>
      </c>
      <c r="D770" s="22">
        <v>15</v>
      </c>
      <c r="E770" s="22">
        <v>13</v>
      </c>
      <c r="F770" s="22">
        <v>11</v>
      </c>
      <c r="G770" s="22">
        <v>2</v>
      </c>
      <c r="H770" s="23">
        <v>0</v>
      </c>
    </row>
    <row r="771" spans="2:8" ht="15" customHeight="1" x14ac:dyDescent="0.25">
      <c r="B771" s="24" t="s">
        <v>104</v>
      </c>
      <c r="C771" s="25" t="s">
        <v>220</v>
      </c>
      <c r="D771" s="26">
        <v>13</v>
      </c>
      <c r="E771" s="26">
        <v>12</v>
      </c>
      <c r="F771" s="26">
        <v>12</v>
      </c>
      <c r="G771" s="26">
        <v>0</v>
      </c>
      <c r="H771" s="27">
        <v>0</v>
      </c>
    </row>
    <row r="772" spans="2:8" ht="15" customHeight="1" x14ac:dyDescent="0.25">
      <c r="B772" s="24" t="s">
        <v>104</v>
      </c>
      <c r="C772" s="25" t="s">
        <v>7</v>
      </c>
      <c r="D772" s="26">
        <v>5</v>
      </c>
      <c r="E772" s="26">
        <v>5</v>
      </c>
      <c r="F772" s="26">
        <v>5</v>
      </c>
      <c r="G772" s="26">
        <v>0</v>
      </c>
      <c r="H772" s="27">
        <v>0</v>
      </c>
    </row>
    <row r="773" spans="2:8" ht="15" customHeight="1" x14ac:dyDescent="0.25">
      <c r="B773" s="24" t="s">
        <v>104</v>
      </c>
      <c r="C773" s="25" t="s">
        <v>195</v>
      </c>
      <c r="D773" s="26">
        <v>9</v>
      </c>
      <c r="E773" s="26">
        <v>5</v>
      </c>
      <c r="F773" s="26">
        <v>5</v>
      </c>
      <c r="G773" s="26">
        <v>0</v>
      </c>
      <c r="H773" s="27">
        <v>0</v>
      </c>
    </row>
    <row r="774" spans="2:8" ht="15" customHeight="1" x14ac:dyDescent="0.25">
      <c r="B774" s="20" t="s">
        <v>104</v>
      </c>
      <c r="C774" s="25" t="s">
        <v>222</v>
      </c>
      <c r="D774" s="22">
        <v>24</v>
      </c>
      <c r="E774" s="22">
        <v>20</v>
      </c>
      <c r="F774" s="22">
        <v>17</v>
      </c>
      <c r="G774" s="22">
        <v>3</v>
      </c>
      <c r="H774" s="23">
        <v>0</v>
      </c>
    </row>
    <row r="775" spans="2:8" ht="15" customHeight="1" x14ac:dyDescent="0.25">
      <c r="B775" s="24" t="s">
        <v>104</v>
      </c>
      <c r="C775" s="25" t="s">
        <v>17</v>
      </c>
      <c r="D775" s="26">
        <v>1</v>
      </c>
      <c r="E775" s="26">
        <v>0</v>
      </c>
      <c r="F775" s="26">
        <v>0</v>
      </c>
      <c r="G775" s="26">
        <v>0</v>
      </c>
      <c r="H775" s="27">
        <v>0</v>
      </c>
    </row>
    <row r="776" spans="2:8" ht="15" customHeight="1" x14ac:dyDescent="0.25">
      <c r="B776" s="20" t="s">
        <v>104</v>
      </c>
      <c r="C776" s="21" t="s">
        <v>15</v>
      </c>
      <c r="D776" s="22">
        <v>16</v>
      </c>
      <c r="E776" s="22">
        <v>15</v>
      </c>
      <c r="F776" s="22">
        <v>12</v>
      </c>
      <c r="G776" s="22">
        <v>3</v>
      </c>
      <c r="H776" s="23">
        <v>0</v>
      </c>
    </row>
    <row r="777" spans="2:8" ht="15" customHeight="1" x14ac:dyDescent="0.25">
      <c r="B777" s="20" t="s">
        <v>105</v>
      </c>
      <c r="C777" s="25" t="s">
        <v>220</v>
      </c>
      <c r="D777" s="22">
        <v>16</v>
      </c>
      <c r="E777" s="22">
        <v>16</v>
      </c>
      <c r="F777" s="22">
        <v>12</v>
      </c>
      <c r="G777" s="22">
        <v>4</v>
      </c>
      <c r="H777" s="23">
        <v>0</v>
      </c>
    </row>
    <row r="778" spans="2:8" ht="15" customHeight="1" x14ac:dyDescent="0.25">
      <c r="B778" s="24" t="s">
        <v>105</v>
      </c>
      <c r="C778" s="21" t="s">
        <v>221</v>
      </c>
      <c r="D778" s="26">
        <v>34</v>
      </c>
      <c r="E778" s="26">
        <v>34</v>
      </c>
      <c r="F778" s="26">
        <v>26</v>
      </c>
      <c r="G778" s="26">
        <v>8</v>
      </c>
      <c r="H778" s="27">
        <v>0</v>
      </c>
    </row>
    <row r="779" spans="2:8" ht="15" customHeight="1" x14ac:dyDescent="0.25">
      <c r="B779" s="24" t="s">
        <v>105</v>
      </c>
      <c r="C779" s="25" t="s">
        <v>12</v>
      </c>
      <c r="D779" s="26">
        <v>6</v>
      </c>
      <c r="E779" s="26">
        <v>5</v>
      </c>
      <c r="F779" s="26">
        <v>4</v>
      </c>
      <c r="G779" s="26">
        <v>1</v>
      </c>
      <c r="H779" s="27">
        <v>0</v>
      </c>
    </row>
    <row r="780" spans="2:8" ht="15" customHeight="1" x14ac:dyDescent="0.25">
      <c r="B780" s="20" t="s">
        <v>105</v>
      </c>
      <c r="C780" s="21" t="s">
        <v>13</v>
      </c>
      <c r="D780" s="22">
        <v>18</v>
      </c>
      <c r="E780" s="22">
        <v>17</v>
      </c>
      <c r="F780" s="22">
        <v>17</v>
      </c>
      <c r="G780" s="22">
        <v>0</v>
      </c>
      <c r="H780" s="23">
        <v>0</v>
      </c>
    </row>
    <row r="781" spans="2:8" ht="15" customHeight="1" x14ac:dyDescent="0.25">
      <c r="B781" s="24" t="s">
        <v>105</v>
      </c>
      <c r="C781" s="25" t="s">
        <v>14</v>
      </c>
      <c r="D781" s="26">
        <v>1</v>
      </c>
      <c r="E781" s="26">
        <v>1</v>
      </c>
      <c r="F781" s="26">
        <v>1</v>
      </c>
      <c r="G781" s="26">
        <v>0</v>
      </c>
      <c r="H781" s="27">
        <v>0</v>
      </c>
    </row>
    <row r="782" spans="2:8" ht="15" customHeight="1" x14ac:dyDescent="0.25">
      <c r="B782" s="20" t="s">
        <v>105</v>
      </c>
      <c r="C782" s="21" t="s">
        <v>190</v>
      </c>
      <c r="D782" s="22">
        <v>1</v>
      </c>
      <c r="E782" s="22">
        <v>0</v>
      </c>
      <c r="F782" s="22">
        <v>0</v>
      </c>
      <c r="G782" s="22">
        <v>0</v>
      </c>
      <c r="H782" s="23">
        <v>0</v>
      </c>
    </row>
    <row r="783" spans="2:8" ht="15" customHeight="1" x14ac:dyDescent="0.25">
      <c r="B783" s="24" t="s">
        <v>105</v>
      </c>
      <c r="C783" s="25" t="s">
        <v>222</v>
      </c>
      <c r="D783" s="26">
        <v>26</v>
      </c>
      <c r="E783" s="26">
        <v>23</v>
      </c>
      <c r="F783" s="26">
        <v>19</v>
      </c>
      <c r="G783" s="26">
        <v>4</v>
      </c>
      <c r="H783" s="27">
        <v>0</v>
      </c>
    </row>
    <row r="784" spans="2:8" ht="15" customHeight="1" x14ac:dyDescent="0.25">
      <c r="B784" s="20" t="s">
        <v>105</v>
      </c>
      <c r="C784" s="21" t="s">
        <v>7</v>
      </c>
      <c r="D784" s="22">
        <v>6</v>
      </c>
      <c r="E784" s="22">
        <v>6</v>
      </c>
      <c r="F784" s="22">
        <v>5</v>
      </c>
      <c r="G784" s="22">
        <v>1</v>
      </c>
      <c r="H784" s="23">
        <v>0</v>
      </c>
    </row>
    <row r="785" spans="2:8" ht="15" customHeight="1" x14ac:dyDescent="0.25">
      <c r="B785" s="24" t="s">
        <v>105</v>
      </c>
      <c r="C785" s="25" t="s">
        <v>17</v>
      </c>
      <c r="D785" s="26">
        <v>7</v>
      </c>
      <c r="E785" s="26">
        <v>7</v>
      </c>
      <c r="F785" s="26">
        <v>7</v>
      </c>
      <c r="G785" s="26">
        <v>0</v>
      </c>
      <c r="H785" s="27">
        <v>0</v>
      </c>
    </row>
    <row r="786" spans="2:8" ht="15" customHeight="1" x14ac:dyDescent="0.25">
      <c r="B786" s="20" t="s">
        <v>105</v>
      </c>
      <c r="C786" s="21" t="s">
        <v>195</v>
      </c>
      <c r="D786" s="22">
        <v>2</v>
      </c>
      <c r="E786" s="22">
        <v>2</v>
      </c>
      <c r="F786" s="22">
        <v>2</v>
      </c>
      <c r="G786" s="22">
        <v>0</v>
      </c>
      <c r="H786" s="23">
        <v>0</v>
      </c>
    </row>
    <row r="787" spans="2:8" ht="15" customHeight="1" x14ac:dyDescent="0.25">
      <c r="B787" s="24" t="s">
        <v>105</v>
      </c>
      <c r="C787" s="25" t="s">
        <v>15</v>
      </c>
      <c r="D787" s="26">
        <v>29</v>
      </c>
      <c r="E787" s="26">
        <v>29</v>
      </c>
      <c r="F787" s="26">
        <v>29</v>
      </c>
      <c r="G787" s="26">
        <v>0</v>
      </c>
      <c r="H787" s="27">
        <v>0</v>
      </c>
    </row>
    <row r="788" spans="2:8" ht="15" customHeight="1" x14ac:dyDescent="0.25">
      <c r="B788" s="20" t="s">
        <v>146</v>
      </c>
      <c r="C788" s="21" t="s">
        <v>2</v>
      </c>
      <c r="D788" s="22">
        <v>1</v>
      </c>
      <c r="E788" s="22">
        <v>1</v>
      </c>
      <c r="F788" s="22">
        <v>1</v>
      </c>
      <c r="G788" s="22">
        <v>0</v>
      </c>
      <c r="H788" s="23">
        <v>0</v>
      </c>
    </row>
    <row r="789" spans="2:8" ht="15" customHeight="1" x14ac:dyDescent="0.25">
      <c r="B789" s="24" t="s">
        <v>146</v>
      </c>
      <c r="C789" s="25" t="s">
        <v>220</v>
      </c>
      <c r="D789" s="26">
        <v>13</v>
      </c>
      <c r="E789" s="26">
        <v>11</v>
      </c>
      <c r="F789" s="26">
        <v>9</v>
      </c>
      <c r="G789" s="26">
        <v>2</v>
      </c>
      <c r="H789" s="27">
        <v>0</v>
      </c>
    </row>
    <row r="790" spans="2:8" ht="15" customHeight="1" x14ac:dyDescent="0.25">
      <c r="B790" s="20" t="s">
        <v>146</v>
      </c>
      <c r="C790" s="25" t="s">
        <v>222</v>
      </c>
      <c r="D790" s="22">
        <v>16</v>
      </c>
      <c r="E790" s="22">
        <v>14</v>
      </c>
      <c r="F790" s="22">
        <v>14</v>
      </c>
      <c r="G790" s="22">
        <v>0</v>
      </c>
      <c r="H790" s="23">
        <v>0</v>
      </c>
    </row>
    <row r="791" spans="2:8" ht="15" customHeight="1" x14ac:dyDescent="0.25">
      <c r="B791" s="24" t="s">
        <v>146</v>
      </c>
      <c r="C791" s="25" t="s">
        <v>13</v>
      </c>
      <c r="D791" s="26">
        <v>1</v>
      </c>
      <c r="E791" s="26">
        <v>1</v>
      </c>
      <c r="F791" s="26">
        <v>1</v>
      </c>
      <c r="G791" s="26">
        <v>0</v>
      </c>
      <c r="H791" s="27">
        <v>0</v>
      </c>
    </row>
    <row r="792" spans="2:8" ht="15" customHeight="1" x14ac:dyDescent="0.25">
      <c r="B792" s="24" t="s">
        <v>146</v>
      </c>
      <c r="C792" s="25" t="s">
        <v>7</v>
      </c>
      <c r="D792" s="26">
        <v>2</v>
      </c>
      <c r="E792" s="26">
        <v>2</v>
      </c>
      <c r="F792" s="26">
        <v>2</v>
      </c>
      <c r="G792" s="26">
        <v>0</v>
      </c>
      <c r="H792" s="27">
        <v>0</v>
      </c>
    </row>
    <row r="793" spans="2:8" ht="15" customHeight="1" x14ac:dyDescent="0.25">
      <c r="B793" s="20" t="s">
        <v>146</v>
      </c>
      <c r="C793" s="21" t="s">
        <v>15</v>
      </c>
      <c r="D793" s="22">
        <v>12</v>
      </c>
      <c r="E793" s="22">
        <v>11</v>
      </c>
      <c r="F793" s="22">
        <v>10</v>
      </c>
      <c r="G793" s="22">
        <v>1</v>
      </c>
      <c r="H793" s="23">
        <v>0</v>
      </c>
    </row>
    <row r="794" spans="2:8" ht="15" customHeight="1" x14ac:dyDescent="0.25">
      <c r="B794" s="20" t="s">
        <v>146</v>
      </c>
      <c r="C794" s="21" t="s">
        <v>195</v>
      </c>
      <c r="D794" s="22">
        <v>7</v>
      </c>
      <c r="E794" s="22">
        <v>7</v>
      </c>
      <c r="F794" s="22">
        <v>7</v>
      </c>
      <c r="G794" s="22">
        <v>0</v>
      </c>
      <c r="H794" s="23">
        <v>0</v>
      </c>
    </row>
    <row r="795" spans="2:8" ht="15" customHeight="1" x14ac:dyDescent="0.25">
      <c r="B795" s="24" t="s">
        <v>146</v>
      </c>
      <c r="C795" s="25" t="s">
        <v>14</v>
      </c>
      <c r="D795" s="26">
        <v>1</v>
      </c>
      <c r="E795" s="26">
        <v>1</v>
      </c>
      <c r="F795" s="26">
        <v>1</v>
      </c>
      <c r="G795" s="26">
        <v>0</v>
      </c>
      <c r="H795" s="27">
        <v>0</v>
      </c>
    </row>
    <row r="796" spans="2:8" ht="15" customHeight="1" x14ac:dyDescent="0.25">
      <c r="B796" s="20" t="s">
        <v>146</v>
      </c>
      <c r="C796" s="21" t="s">
        <v>221</v>
      </c>
      <c r="D796" s="22">
        <v>51</v>
      </c>
      <c r="E796" s="22">
        <v>50</v>
      </c>
      <c r="F796" s="22">
        <v>46</v>
      </c>
      <c r="G796" s="22">
        <v>4</v>
      </c>
      <c r="H796" s="23">
        <v>0</v>
      </c>
    </row>
    <row r="797" spans="2:8" ht="15" customHeight="1" x14ac:dyDescent="0.25">
      <c r="B797" s="24" t="s">
        <v>106</v>
      </c>
      <c r="C797" s="25" t="s">
        <v>7</v>
      </c>
      <c r="D797" s="26">
        <v>8</v>
      </c>
      <c r="E797" s="26">
        <v>7</v>
      </c>
      <c r="F797" s="26">
        <v>4</v>
      </c>
      <c r="G797" s="26">
        <v>3</v>
      </c>
      <c r="H797" s="27">
        <v>0</v>
      </c>
    </row>
    <row r="798" spans="2:8" ht="15" customHeight="1" x14ac:dyDescent="0.25">
      <c r="B798" s="20" t="s">
        <v>106</v>
      </c>
      <c r="C798" s="25" t="s">
        <v>222</v>
      </c>
      <c r="D798" s="22">
        <v>16</v>
      </c>
      <c r="E798" s="22">
        <v>15</v>
      </c>
      <c r="F798" s="22">
        <v>11</v>
      </c>
      <c r="G798" s="22">
        <v>4</v>
      </c>
      <c r="H798" s="23">
        <v>0</v>
      </c>
    </row>
    <row r="799" spans="2:8" ht="15" customHeight="1" x14ac:dyDescent="0.25">
      <c r="B799" s="24" t="s">
        <v>106</v>
      </c>
      <c r="C799" s="21" t="s">
        <v>221</v>
      </c>
      <c r="D799" s="26">
        <v>20</v>
      </c>
      <c r="E799" s="26">
        <v>19</v>
      </c>
      <c r="F799" s="26">
        <v>19</v>
      </c>
      <c r="G799" s="26">
        <v>0</v>
      </c>
      <c r="H799" s="27">
        <v>0</v>
      </c>
    </row>
    <row r="800" spans="2:8" ht="15" customHeight="1" x14ac:dyDescent="0.25">
      <c r="B800" s="20" t="s">
        <v>106</v>
      </c>
      <c r="C800" s="21" t="s">
        <v>15</v>
      </c>
      <c r="D800" s="22">
        <v>15</v>
      </c>
      <c r="E800" s="22">
        <v>15</v>
      </c>
      <c r="F800" s="22">
        <v>14</v>
      </c>
      <c r="G800" s="22">
        <v>1</v>
      </c>
      <c r="H800" s="23">
        <v>0</v>
      </c>
    </row>
    <row r="801" spans="2:8" ht="15" customHeight="1" x14ac:dyDescent="0.25">
      <c r="B801" s="24" t="s">
        <v>106</v>
      </c>
      <c r="C801" s="25" t="s">
        <v>13</v>
      </c>
      <c r="D801" s="26">
        <v>14</v>
      </c>
      <c r="E801" s="26">
        <v>13</v>
      </c>
      <c r="F801" s="26">
        <v>9</v>
      </c>
      <c r="G801" s="26">
        <v>4</v>
      </c>
      <c r="H801" s="27">
        <v>0</v>
      </c>
    </row>
    <row r="802" spans="2:8" ht="15" customHeight="1" x14ac:dyDescent="0.25">
      <c r="B802" s="24" t="s">
        <v>106</v>
      </c>
      <c r="C802" s="25" t="s">
        <v>2</v>
      </c>
      <c r="D802" s="26">
        <v>3</v>
      </c>
      <c r="E802" s="26">
        <v>3</v>
      </c>
      <c r="F802" s="26">
        <v>3</v>
      </c>
      <c r="G802" s="26">
        <v>0</v>
      </c>
      <c r="H802" s="27">
        <v>0</v>
      </c>
    </row>
    <row r="803" spans="2:8" ht="15" customHeight="1" x14ac:dyDescent="0.25">
      <c r="B803" s="20" t="s">
        <v>106</v>
      </c>
      <c r="C803" s="25" t="s">
        <v>220</v>
      </c>
      <c r="D803" s="22">
        <v>7</v>
      </c>
      <c r="E803" s="22">
        <v>7</v>
      </c>
      <c r="F803" s="22">
        <v>6</v>
      </c>
      <c r="G803" s="22">
        <v>1</v>
      </c>
      <c r="H803" s="23">
        <v>0</v>
      </c>
    </row>
    <row r="804" spans="2:8" ht="15" customHeight="1" x14ac:dyDescent="0.25">
      <c r="B804" s="24" t="s">
        <v>106</v>
      </c>
      <c r="C804" s="25" t="s">
        <v>195</v>
      </c>
      <c r="D804" s="26">
        <v>3</v>
      </c>
      <c r="E804" s="26">
        <v>2</v>
      </c>
      <c r="F804" s="26">
        <v>2</v>
      </c>
      <c r="G804" s="26">
        <v>0</v>
      </c>
      <c r="H804" s="27">
        <v>0</v>
      </c>
    </row>
    <row r="805" spans="2:8" ht="15" customHeight="1" x14ac:dyDescent="0.25">
      <c r="B805" s="24" t="s">
        <v>106</v>
      </c>
      <c r="C805" s="25" t="s">
        <v>17</v>
      </c>
      <c r="D805" s="26">
        <v>3</v>
      </c>
      <c r="E805" s="26">
        <v>3</v>
      </c>
      <c r="F805" s="26">
        <v>3</v>
      </c>
      <c r="G805" s="26">
        <v>0</v>
      </c>
      <c r="H805" s="27">
        <v>0</v>
      </c>
    </row>
    <row r="806" spans="2:8" ht="15" customHeight="1" x14ac:dyDescent="0.25">
      <c r="B806" s="20" t="s">
        <v>106</v>
      </c>
      <c r="C806" s="21" t="s">
        <v>14</v>
      </c>
      <c r="D806" s="22">
        <v>11</v>
      </c>
      <c r="E806" s="22">
        <v>11</v>
      </c>
      <c r="F806" s="22">
        <v>8</v>
      </c>
      <c r="G806" s="22">
        <v>3</v>
      </c>
      <c r="H806" s="23">
        <v>0</v>
      </c>
    </row>
    <row r="807" spans="2:8" ht="15" customHeight="1" x14ac:dyDescent="0.25">
      <c r="B807" s="20" t="s">
        <v>43</v>
      </c>
      <c r="C807" s="21" t="s">
        <v>2</v>
      </c>
      <c r="D807" s="22">
        <v>3</v>
      </c>
      <c r="E807" s="22">
        <v>2</v>
      </c>
      <c r="F807" s="22">
        <v>2</v>
      </c>
      <c r="G807" s="22">
        <v>0</v>
      </c>
      <c r="H807" s="23">
        <v>0</v>
      </c>
    </row>
    <row r="808" spans="2:8" ht="15" customHeight="1" x14ac:dyDescent="0.25">
      <c r="B808" s="24" t="s">
        <v>43</v>
      </c>
      <c r="C808" s="25" t="s">
        <v>222</v>
      </c>
      <c r="D808" s="26">
        <v>13</v>
      </c>
      <c r="E808" s="26">
        <v>13</v>
      </c>
      <c r="F808" s="26">
        <v>11</v>
      </c>
      <c r="G808" s="26">
        <v>2</v>
      </c>
      <c r="H808" s="27">
        <v>0</v>
      </c>
    </row>
    <row r="809" spans="2:8" ht="15" customHeight="1" x14ac:dyDescent="0.25">
      <c r="B809" s="20" t="s">
        <v>43</v>
      </c>
      <c r="C809" s="21" t="s">
        <v>221</v>
      </c>
      <c r="D809" s="22">
        <v>62</v>
      </c>
      <c r="E809" s="22">
        <v>61</v>
      </c>
      <c r="F809" s="22">
        <v>58</v>
      </c>
      <c r="G809" s="22">
        <v>3</v>
      </c>
      <c r="H809" s="23">
        <v>0</v>
      </c>
    </row>
    <row r="810" spans="2:8" ht="15" customHeight="1" x14ac:dyDescent="0.25">
      <c r="B810" s="20" t="s">
        <v>43</v>
      </c>
      <c r="C810" s="21" t="s">
        <v>195</v>
      </c>
      <c r="D810" s="22">
        <v>2</v>
      </c>
      <c r="E810" s="22">
        <v>2</v>
      </c>
      <c r="F810" s="22">
        <v>2</v>
      </c>
      <c r="G810" s="22">
        <v>0</v>
      </c>
      <c r="H810" s="23">
        <v>0</v>
      </c>
    </row>
    <row r="811" spans="2:8" ht="15" customHeight="1" x14ac:dyDescent="0.25">
      <c r="B811" s="24" t="s">
        <v>43</v>
      </c>
      <c r="C811" s="25" t="s">
        <v>15</v>
      </c>
      <c r="D811" s="26">
        <v>50</v>
      </c>
      <c r="E811" s="26">
        <v>50</v>
      </c>
      <c r="F811" s="26">
        <v>50</v>
      </c>
      <c r="G811" s="26">
        <v>0</v>
      </c>
      <c r="H811" s="27">
        <v>0</v>
      </c>
    </row>
    <row r="812" spans="2:8" ht="15" customHeight="1" x14ac:dyDescent="0.25">
      <c r="B812" s="20" t="s">
        <v>43</v>
      </c>
      <c r="C812" s="25" t="s">
        <v>220</v>
      </c>
      <c r="D812" s="22">
        <v>6</v>
      </c>
      <c r="E812" s="22">
        <v>6</v>
      </c>
      <c r="F812" s="22">
        <v>6</v>
      </c>
      <c r="G812" s="22">
        <v>0</v>
      </c>
      <c r="H812" s="23">
        <v>0</v>
      </c>
    </row>
    <row r="813" spans="2:8" ht="15" customHeight="1" x14ac:dyDescent="0.25">
      <c r="B813" s="24" t="s">
        <v>43</v>
      </c>
      <c r="C813" s="25" t="s">
        <v>12</v>
      </c>
      <c r="D813" s="26">
        <v>1</v>
      </c>
      <c r="E813" s="26">
        <v>1</v>
      </c>
      <c r="F813" s="26">
        <v>1</v>
      </c>
      <c r="G813" s="26">
        <v>0</v>
      </c>
      <c r="H813" s="27">
        <v>0</v>
      </c>
    </row>
    <row r="814" spans="2:8" ht="15" customHeight="1" x14ac:dyDescent="0.25">
      <c r="B814" s="20" t="s">
        <v>43</v>
      </c>
      <c r="C814" s="21" t="s">
        <v>7</v>
      </c>
      <c r="D814" s="22">
        <v>3</v>
      </c>
      <c r="E814" s="22">
        <v>3</v>
      </c>
      <c r="F814" s="22">
        <v>3</v>
      </c>
      <c r="G814" s="22">
        <v>0</v>
      </c>
      <c r="H814" s="23">
        <v>0</v>
      </c>
    </row>
    <row r="815" spans="2:8" ht="15" customHeight="1" x14ac:dyDescent="0.25">
      <c r="B815" s="24" t="s">
        <v>43</v>
      </c>
      <c r="C815" s="25" t="s">
        <v>17</v>
      </c>
      <c r="D815" s="26">
        <v>1</v>
      </c>
      <c r="E815" s="26">
        <v>0</v>
      </c>
      <c r="F815" s="26">
        <v>0</v>
      </c>
      <c r="G815" s="26">
        <v>0</v>
      </c>
      <c r="H815" s="27">
        <v>0</v>
      </c>
    </row>
    <row r="816" spans="2:8" ht="15" customHeight="1" x14ac:dyDescent="0.25">
      <c r="B816" s="20" t="s">
        <v>152</v>
      </c>
      <c r="C816" s="21" t="s">
        <v>195</v>
      </c>
      <c r="D816" s="22">
        <v>1</v>
      </c>
      <c r="E816" s="22">
        <v>0</v>
      </c>
      <c r="F816" s="22">
        <v>0</v>
      </c>
      <c r="G816" s="22">
        <v>0</v>
      </c>
      <c r="H816" s="23">
        <v>0</v>
      </c>
    </row>
    <row r="817" spans="2:8" ht="15" customHeight="1" x14ac:dyDescent="0.25">
      <c r="B817" s="20" t="s">
        <v>152</v>
      </c>
      <c r="C817" s="21" t="s">
        <v>221</v>
      </c>
      <c r="D817" s="22">
        <v>7</v>
      </c>
      <c r="E817" s="22">
        <v>7</v>
      </c>
      <c r="F817" s="22">
        <v>7</v>
      </c>
      <c r="G817" s="22">
        <v>0</v>
      </c>
      <c r="H817" s="23">
        <v>0</v>
      </c>
    </row>
    <row r="818" spans="2:8" ht="15" customHeight="1" x14ac:dyDescent="0.25">
      <c r="B818" s="24" t="s">
        <v>152</v>
      </c>
      <c r="C818" s="25" t="s">
        <v>15</v>
      </c>
      <c r="D818" s="26">
        <v>7</v>
      </c>
      <c r="E818" s="26">
        <v>7</v>
      </c>
      <c r="F818" s="26">
        <v>7</v>
      </c>
      <c r="G818" s="26">
        <v>0</v>
      </c>
      <c r="H818" s="27">
        <v>0</v>
      </c>
    </row>
    <row r="819" spans="2:8" ht="15" customHeight="1" x14ac:dyDescent="0.25">
      <c r="B819" s="20" t="s">
        <v>152</v>
      </c>
      <c r="C819" s="25" t="s">
        <v>220</v>
      </c>
      <c r="D819" s="22">
        <v>2</v>
      </c>
      <c r="E819" s="22">
        <v>2</v>
      </c>
      <c r="F819" s="22">
        <v>1</v>
      </c>
      <c r="G819" s="22">
        <v>1</v>
      </c>
      <c r="H819" s="23">
        <v>0</v>
      </c>
    </row>
    <row r="820" spans="2:8" ht="15" customHeight="1" x14ac:dyDescent="0.25">
      <c r="B820" s="24" t="s">
        <v>152</v>
      </c>
      <c r="C820" s="25" t="s">
        <v>222</v>
      </c>
      <c r="D820" s="26">
        <v>14</v>
      </c>
      <c r="E820" s="26">
        <v>12</v>
      </c>
      <c r="F820" s="26">
        <v>3</v>
      </c>
      <c r="G820" s="26">
        <v>9</v>
      </c>
      <c r="H820" s="27">
        <v>0</v>
      </c>
    </row>
    <row r="821" spans="2:8" ht="15" customHeight="1" x14ac:dyDescent="0.25">
      <c r="B821" s="20" t="s">
        <v>172</v>
      </c>
      <c r="C821" s="25" t="s">
        <v>220</v>
      </c>
      <c r="D821" s="22">
        <v>8</v>
      </c>
      <c r="E821" s="22">
        <v>8</v>
      </c>
      <c r="F821" s="22">
        <v>8</v>
      </c>
      <c r="G821" s="22">
        <v>0</v>
      </c>
      <c r="H821" s="23">
        <v>0</v>
      </c>
    </row>
    <row r="822" spans="2:8" ht="15" customHeight="1" x14ac:dyDescent="0.25">
      <c r="B822" s="24" t="s">
        <v>172</v>
      </c>
      <c r="C822" s="25" t="s">
        <v>7</v>
      </c>
      <c r="D822" s="26">
        <v>4</v>
      </c>
      <c r="E822" s="26">
        <v>4</v>
      </c>
      <c r="F822" s="26">
        <v>4</v>
      </c>
      <c r="G822" s="26">
        <v>0</v>
      </c>
      <c r="H822" s="27">
        <v>0</v>
      </c>
    </row>
    <row r="823" spans="2:8" ht="15" customHeight="1" x14ac:dyDescent="0.25">
      <c r="B823" s="24" t="s">
        <v>172</v>
      </c>
      <c r="C823" s="21" t="s">
        <v>221</v>
      </c>
      <c r="D823" s="26">
        <v>11</v>
      </c>
      <c r="E823" s="26">
        <v>11</v>
      </c>
      <c r="F823" s="26">
        <v>8</v>
      </c>
      <c r="G823" s="26">
        <v>3</v>
      </c>
      <c r="H823" s="27">
        <v>0</v>
      </c>
    </row>
    <row r="824" spans="2:8" ht="15" customHeight="1" x14ac:dyDescent="0.25">
      <c r="B824" s="20" t="s">
        <v>172</v>
      </c>
      <c r="C824" s="25" t="s">
        <v>222</v>
      </c>
      <c r="D824" s="22">
        <v>13</v>
      </c>
      <c r="E824" s="22">
        <v>13</v>
      </c>
      <c r="F824" s="22">
        <v>11</v>
      </c>
      <c r="G824" s="22">
        <v>2</v>
      </c>
      <c r="H824" s="23">
        <v>0</v>
      </c>
    </row>
    <row r="825" spans="2:8" ht="15" customHeight="1" x14ac:dyDescent="0.25">
      <c r="B825" s="24" t="s">
        <v>172</v>
      </c>
      <c r="C825" s="25" t="s">
        <v>2</v>
      </c>
      <c r="D825" s="26">
        <v>1</v>
      </c>
      <c r="E825" s="26">
        <v>1</v>
      </c>
      <c r="F825" s="26">
        <v>1</v>
      </c>
      <c r="G825" s="26">
        <v>0</v>
      </c>
      <c r="H825" s="27">
        <v>0</v>
      </c>
    </row>
    <row r="826" spans="2:8" ht="15" customHeight="1" x14ac:dyDescent="0.25">
      <c r="B826" s="20" t="s">
        <v>172</v>
      </c>
      <c r="C826" s="21" t="s">
        <v>195</v>
      </c>
      <c r="D826" s="22">
        <v>4</v>
      </c>
      <c r="E826" s="22">
        <v>3</v>
      </c>
      <c r="F826" s="22">
        <v>3</v>
      </c>
      <c r="G826" s="22">
        <v>0</v>
      </c>
      <c r="H826" s="23">
        <v>0</v>
      </c>
    </row>
    <row r="827" spans="2:8" ht="15" customHeight="1" x14ac:dyDescent="0.25">
      <c r="B827" s="24" t="s">
        <v>172</v>
      </c>
      <c r="C827" s="25" t="s">
        <v>14</v>
      </c>
      <c r="D827" s="26">
        <v>1</v>
      </c>
      <c r="E827" s="26">
        <v>0</v>
      </c>
      <c r="F827" s="26">
        <v>0</v>
      </c>
      <c r="G827" s="26">
        <v>0</v>
      </c>
      <c r="H827" s="27">
        <v>0</v>
      </c>
    </row>
    <row r="828" spans="2:8" ht="15" customHeight="1" x14ac:dyDescent="0.25">
      <c r="B828" s="20" t="s">
        <v>172</v>
      </c>
      <c r="C828" s="21" t="s">
        <v>15</v>
      </c>
      <c r="D828" s="22">
        <v>7</v>
      </c>
      <c r="E828" s="22">
        <v>7</v>
      </c>
      <c r="F828" s="22">
        <v>6</v>
      </c>
      <c r="G828" s="22">
        <v>1</v>
      </c>
      <c r="H828" s="23">
        <v>0</v>
      </c>
    </row>
    <row r="829" spans="2:8" ht="15" customHeight="1" x14ac:dyDescent="0.25">
      <c r="B829" s="24" t="s">
        <v>172</v>
      </c>
      <c r="C829" s="25" t="s">
        <v>13</v>
      </c>
      <c r="D829" s="26">
        <v>2</v>
      </c>
      <c r="E829" s="26">
        <v>2</v>
      </c>
      <c r="F829" s="26">
        <v>2</v>
      </c>
      <c r="G829" s="26">
        <v>0</v>
      </c>
      <c r="H829" s="27">
        <v>0</v>
      </c>
    </row>
    <row r="830" spans="2:8" ht="15" customHeight="1" x14ac:dyDescent="0.25">
      <c r="B830" s="20" t="s">
        <v>107</v>
      </c>
      <c r="C830" s="21" t="s">
        <v>7</v>
      </c>
      <c r="D830" s="22">
        <v>9</v>
      </c>
      <c r="E830" s="22">
        <v>9</v>
      </c>
      <c r="F830" s="22">
        <v>5</v>
      </c>
      <c r="G830" s="22">
        <v>4</v>
      </c>
      <c r="H830" s="23">
        <v>0</v>
      </c>
    </row>
    <row r="831" spans="2:8" ht="15" customHeight="1" x14ac:dyDescent="0.25">
      <c r="B831" s="24" t="s">
        <v>107</v>
      </c>
      <c r="C831" s="25" t="s">
        <v>15</v>
      </c>
      <c r="D831" s="26">
        <v>29</v>
      </c>
      <c r="E831" s="26">
        <v>29</v>
      </c>
      <c r="F831" s="26">
        <v>24</v>
      </c>
      <c r="G831" s="26">
        <v>5</v>
      </c>
      <c r="H831" s="27">
        <v>0</v>
      </c>
    </row>
    <row r="832" spans="2:8" ht="15" customHeight="1" x14ac:dyDescent="0.25">
      <c r="B832" s="20" t="s">
        <v>107</v>
      </c>
      <c r="C832" s="21" t="s">
        <v>195</v>
      </c>
      <c r="D832" s="22">
        <v>1</v>
      </c>
      <c r="E832" s="22">
        <v>1</v>
      </c>
      <c r="F832" s="22">
        <v>1</v>
      </c>
      <c r="G832" s="22">
        <v>0</v>
      </c>
      <c r="H832" s="23">
        <v>0</v>
      </c>
    </row>
    <row r="833" spans="2:8" ht="15" customHeight="1" x14ac:dyDescent="0.25">
      <c r="B833" s="24" t="s">
        <v>107</v>
      </c>
      <c r="C833" s="25" t="s">
        <v>13</v>
      </c>
      <c r="D833" s="26">
        <v>11</v>
      </c>
      <c r="E833" s="26">
        <v>11</v>
      </c>
      <c r="F833" s="26">
        <v>7</v>
      </c>
      <c r="G833" s="26">
        <v>4</v>
      </c>
      <c r="H833" s="27">
        <v>0</v>
      </c>
    </row>
    <row r="834" spans="2:8" ht="15" customHeight="1" x14ac:dyDescent="0.25">
      <c r="B834" s="20" t="s">
        <v>107</v>
      </c>
      <c r="C834" s="25" t="s">
        <v>222</v>
      </c>
      <c r="D834" s="22">
        <v>23</v>
      </c>
      <c r="E834" s="22">
        <v>22</v>
      </c>
      <c r="F834" s="22">
        <v>21</v>
      </c>
      <c r="G834" s="22">
        <v>1</v>
      </c>
      <c r="H834" s="23">
        <v>0</v>
      </c>
    </row>
    <row r="835" spans="2:8" ht="15" customHeight="1" x14ac:dyDescent="0.25">
      <c r="B835" s="24" t="s">
        <v>107</v>
      </c>
      <c r="C835" s="21" t="s">
        <v>221</v>
      </c>
      <c r="D835" s="26">
        <v>11</v>
      </c>
      <c r="E835" s="26">
        <v>11</v>
      </c>
      <c r="F835" s="26">
        <v>8</v>
      </c>
      <c r="G835" s="26">
        <v>3</v>
      </c>
      <c r="H835" s="27">
        <v>0</v>
      </c>
    </row>
    <row r="836" spans="2:8" ht="15" customHeight="1" x14ac:dyDescent="0.25">
      <c r="B836" s="24" t="s">
        <v>107</v>
      </c>
      <c r="C836" s="25" t="s">
        <v>17</v>
      </c>
      <c r="D836" s="26">
        <v>4</v>
      </c>
      <c r="E836" s="26">
        <v>4</v>
      </c>
      <c r="F836" s="26">
        <v>3</v>
      </c>
      <c r="G836" s="26">
        <v>1</v>
      </c>
      <c r="H836" s="27">
        <v>0</v>
      </c>
    </row>
    <row r="837" spans="2:8" ht="15" customHeight="1" x14ac:dyDescent="0.25">
      <c r="B837" s="20" t="s">
        <v>107</v>
      </c>
      <c r="C837" s="25" t="s">
        <v>220</v>
      </c>
      <c r="D837" s="22">
        <v>20</v>
      </c>
      <c r="E837" s="22">
        <v>20</v>
      </c>
      <c r="F837" s="22">
        <v>18</v>
      </c>
      <c r="G837" s="22">
        <v>2</v>
      </c>
      <c r="H837" s="23">
        <v>0</v>
      </c>
    </row>
    <row r="838" spans="2:8" ht="15" customHeight="1" x14ac:dyDescent="0.25">
      <c r="B838" s="20" t="s">
        <v>107</v>
      </c>
      <c r="C838" s="21" t="s">
        <v>12</v>
      </c>
      <c r="D838" s="22">
        <v>2</v>
      </c>
      <c r="E838" s="22">
        <v>2</v>
      </c>
      <c r="F838" s="22">
        <v>2</v>
      </c>
      <c r="G838" s="22">
        <v>0</v>
      </c>
      <c r="H838" s="23">
        <v>0</v>
      </c>
    </row>
    <row r="839" spans="2:8" ht="15" customHeight="1" x14ac:dyDescent="0.25">
      <c r="B839" s="24" t="s">
        <v>107</v>
      </c>
      <c r="C839" s="25" t="s">
        <v>14</v>
      </c>
      <c r="D839" s="26">
        <v>1</v>
      </c>
      <c r="E839" s="26">
        <v>1</v>
      </c>
      <c r="F839" s="26">
        <v>1</v>
      </c>
      <c r="G839" s="26">
        <v>0</v>
      </c>
      <c r="H839" s="27">
        <v>0</v>
      </c>
    </row>
    <row r="840" spans="2:8" ht="15" customHeight="1" x14ac:dyDescent="0.25">
      <c r="B840" s="20" t="s">
        <v>44</v>
      </c>
      <c r="C840" s="21" t="s">
        <v>7</v>
      </c>
      <c r="D840" s="22">
        <v>9</v>
      </c>
      <c r="E840" s="22">
        <v>9</v>
      </c>
      <c r="F840" s="22">
        <v>5</v>
      </c>
      <c r="G840" s="22">
        <v>4</v>
      </c>
      <c r="H840" s="23">
        <v>0</v>
      </c>
    </row>
    <row r="841" spans="2:8" ht="15" customHeight="1" x14ac:dyDescent="0.25">
      <c r="B841" s="24" t="s">
        <v>44</v>
      </c>
      <c r="C841" s="25" t="s">
        <v>2</v>
      </c>
      <c r="D841" s="26">
        <v>1</v>
      </c>
      <c r="E841" s="26">
        <v>1</v>
      </c>
      <c r="F841" s="26">
        <v>1</v>
      </c>
      <c r="G841" s="26">
        <v>0</v>
      </c>
      <c r="H841" s="27">
        <v>0</v>
      </c>
    </row>
    <row r="842" spans="2:8" ht="15" customHeight="1" x14ac:dyDescent="0.25">
      <c r="B842" s="20" t="s">
        <v>44</v>
      </c>
      <c r="C842" s="21" t="s">
        <v>13</v>
      </c>
      <c r="D842" s="22">
        <v>3</v>
      </c>
      <c r="E842" s="22">
        <v>0</v>
      </c>
      <c r="F842" s="22">
        <v>0</v>
      </c>
      <c r="G842" s="22">
        <v>0</v>
      </c>
      <c r="H842" s="23">
        <v>0</v>
      </c>
    </row>
    <row r="843" spans="2:8" ht="15" customHeight="1" x14ac:dyDescent="0.25">
      <c r="B843" s="24" t="s">
        <v>44</v>
      </c>
      <c r="C843" s="25" t="s">
        <v>15</v>
      </c>
      <c r="D843" s="26">
        <v>39</v>
      </c>
      <c r="E843" s="26">
        <v>39</v>
      </c>
      <c r="F843" s="26">
        <v>35</v>
      </c>
      <c r="G843" s="26">
        <v>4</v>
      </c>
      <c r="H843" s="27">
        <v>0</v>
      </c>
    </row>
    <row r="844" spans="2:8" ht="15" customHeight="1" x14ac:dyDescent="0.25">
      <c r="B844" s="24" t="s">
        <v>44</v>
      </c>
      <c r="C844" s="25" t="s">
        <v>222</v>
      </c>
      <c r="D844" s="26">
        <v>28</v>
      </c>
      <c r="E844" s="26">
        <v>27</v>
      </c>
      <c r="F844" s="26">
        <v>21</v>
      </c>
      <c r="G844" s="26">
        <v>6</v>
      </c>
      <c r="H844" s="27">
        <v>0</v>
      </c>
    </row>
    <row r="845" spans="2:8" ht="15" customHeight="1" x14ac:dyDescent="0.25">
      <c r="B845" s="20" t="s">
        <v>44</v>
      </c>
      <c r="C845" s="21" t="s">
        <v>221</v>
      </c>
      <c r="D845" s="22">
        <v>86</v>
      </c>
      <c r="E845" s="22">
        <v>83</v>
      </c>
      <c r="F845" s="22">
        <v>71</v>
      </c>
      <c r="G845" s="22">
        <v>12</v>
      </c>
      <c r="H845" s="23">
        <v>0</v>
      </c>
    </row>
    <row r="846" spans="2:8" ht="15" customHeight="1" x14ac:dyDescent="0.25">
      <c r="B846" s="24" t="s">
        <v>44</v>
      </c>
      <c r="C846" s="25" t="s">
        <v>220</v>
      </c>
      <c r="D846" s="26">
        <v>19</v>
      </c>
      <c r="E846" s="26">
        <v>18</v>
      </c>
      <c r="F846" s="26">
        <v>15</v>
      </c>
      <c r="G846" s="26">
        <v>3</v>
      </c>
      <c r="H846" s="27">
        <v>0</v>
      </c>
    </row>
    <row r="847" spans="2:8" ht="15" customHeight="1" x14ac:dyDescent="0.25">
      <c r="B847" s="20" t="s">
        <v>44</v>
      </c>
      <c r="C847" s="21" t="s">
        <v>195</v>
      </c>
      <c r="D847" s="22">
        <v>11</v>
      </c>
      <c r="E847" s="22">
        <v>11</v>
      </c>
      <c r="F847" s="22">
        <v>11</v>
      </c>
      <c r="G847" s="22">
        <v>0</v>
      </c>
      <c r="H847" s="23">
        <v>0</v>
      </c>
    </row>
    <row r="848" spans="2:8" ht="15" customHeight="1" x14ac:dyDescent="0.25">
      <c r="B848" s="24" t="s">
        <v>108</v>
      </c>
      <c r="C848" s="25" t="s">
        <v>220</v>
      </c>
      <c r="D848" s="26">
        <v>21</v>
      </c>
      <c r="E848" s="26">
        <v>21</v>
      </c>
      <c r="F848" s="26">
        <v>21</v>
      </c>
      <c r="G848" s="26">
        <v>0</v>
      </c>
      <c r="H848" s="27">
        <v>0</v>
      </c>
    </row>
    <row r="849" spans="2:8" ht="15" customHeight="1" x14ac:dyDescent="0.25">
      <c r="B849" s="20" t="s">
        <v>108</v>
      </c>
      <c r="C849" s="21" t="s">
        <v>221</v>
      </c>
      <c r="D849" s="22">
        <v>8</v>
      </c>
      <c r="E849" s="22">
        <v>8</v>
      </c>
      <c r="F849" s="22">
        <v>8</v>
      </c>
      <c r="G849" s="22">
        <v>0</v>
      </c>
      <c r="H849" s="23">
        <v>0</v>
      </c>
    </row>
    <row r="850" spans="2:8" ht="15" customHeight="1" x14ac:dyDescent="0.25">
      <c r="B850" s="24" t="s">
        <v>108</v>
      </c>
      <c r="C850" s="25" t="s">
        <v>15</v>
      </c>
      <c r="D850" s="26">
        <v>11</v>
      </c>
      <c r="E850" s="26">
        <v>11</v>
      </c>
      <c r="F850" s="26">
        <v>11</v>
      </c>
      <c r="G850" s="26">
        <v>0</v>
      </c>
      <c r="H850" s="27">
        <v>0</v>
      </c>
    </row>
    <row r="851" spans="2:8" ht="15" customHeight="1" x14ac:dyDescent="0.25">
      <c r="B851" s="20" t="s">
        <v>108</v>
      </c>
      <c r="C851" s="21" t="s">
        <v>17</v>
      </c>
      <c r="D851" s="22">
        <v>4</v>
      </c>
      <c r="E851" s="22">
        <v>4</v>
      </c>
      <c r="F851" s="22">
        <v>4</v>
      </c>
      <c r="G851" s="22">
        <v>0</v>
      </c>
      <c r="H851" s="23">
        <v>0</v>
      </c>
    </row>
    <row r="852" spans="2:8" ht="15" customHeight="1" x14ac:dyDescent="0.25">
      <c r="B852" s="20" t="s">
        <v>108</v>
      </c>
      <c r="C852" s="21" t="s">
        <v>7</v>
      </c>
      <c r="D852" s="22">
        <v>7</v>
      </c>
      <c r="E852" s="22">
        <v>7</v>
      </c>
      <c r="F852" s="22">
        <v>6</v>
      </c>
      <c r="G852" s="22">
        <v>1</v>
      </c>
      <c r="H852" s="23">
        <v>0</v>
      </c>
    </row>
    <row r="853" spans="2:8" ht="15" customHeight="1" x14ac:dyDescent="0.25">
      <c r="B853" s="24" t="s">
        <v>108</v>
      </c>
      <c r="C853" s="25" t="s">
        <v>2</v>
      </c>
      <c r="D853" s="26">
        <v>1</v>
      </c>
      <c r="E853" s="26">
        <v>1</v>
      </c>
      <c r="F853" s="26">
        <v>1</v>
      </c>
      <c r="G853" s="26">
        <v>0</v>
      </c>
      <c r="H853" s="27">
        <v>0</v>
      </c>
    </row>
    <row r="854" spans="2:8" ht="15" customHeight="1" x14ac:dyDescent="0.25">
      <c r="B854" s="24" t="s">
        <v>108</v>
      </c>
      <c r="C854" s="25" t="s">
        <v>222</v>
      </c>
      <c r="D854" s="26">
        <v>22</v>
      </c>
      <c r="E854" s="26">
        <v>22</v>
      </c>
      <c r="F854" s="26">
        <v>21</v>
      </c>
      <c r="G854" s="26">
        <v>1</v>
      </c>
      <c r="H854" s="27">
        <v>0</v>
      </c>
    </row>
    <row r="855" spans="2:8" ht="15" customHeight="1" x14ac:dyDescent="0.25">
      <c r="B855" s="20" t="s">
        <v>108</v>
      </c>
      <c r="C855" s="21" t="s">
        <v>195</v>
      </c>
      <c r="D855" s="22">
        <v>1</v>
      </c>
      <c r="E855" s="22">
        <v>1</v>
      </c>
      <c r="F855" s="22">
        <v>1</v>
      </c>
      <c r="G855" s="22">
        <v>0</v>
      </c>
      <c r="H855" s="23">
        <v>0</v>
      </c>
    </row>
    <row r="856" spans="2:8" ht="15" customHeight="1" x14ac:dyDescent="0.25">
      <c r="B856" s="24" t="s">
        <v>108</v>
      </c>
      <c r="C856" s="25" t="s">
        <v>13</v>
      </c>
      <c r="D856" s="26">
        <v>2</v>
      </c>
      <c r="E856" s="26">
        <v>2</v>
      </c>
      <c r="F856" s="26">
        <v>2</v>
      </c>
      <c r="G856" s="26">
        <v>0</v>
      </c>
      <c r="H856" s="27">
        <v>0</v>
      </c>
    </row>
    <row r="857" spans="2:8" ht="15" customHeight="1" x14ac:dyDescent="0.25">
      <c r="B857" s="20" t="s">
        <v>147</v>
      </c>
      <c r="C857" s="21" t="s">
        <v>221</v>
      </c>
      <c r="D857" s="22">
        <v>3</v>
      </c>
      <c r="E857" s="22">
        <v>3</v>
      </c>
      <c r="F857" s="22">
        <v>3</v>
      </c>
      <c r="G857" s="22">
        <v>0</v>
      </c>
      <c r="H857" s="23">
        <v>0</v>
      </c>
    </row>
    <row r="858" spans="2:8" ht="15" customHeight="1" x14ac:dyDescent="0.25">
      <c r="B858" s="24" t="s">
        <v>147</v>
      </c>
      <c r="C858" s="25" t="s">
        <v>7</v>
      </c>
      <c r="D858" s="26">
        <v>4</v>
      </c>
      <c r="E858" s="26">
        <v>4</v>
      </c>
      <c r="F858" s="26">
        <v>4</v>
      </c>
      <c r="G858" s="26">
        <v>0</v>
      </c>
      <c r="H858" s="27">
        <v>0</v>
      </c>
    </row>
    <row r="859" spans="2:8" ht="15" customHeight="1" x14ac:dyDescent="0.25">
      <c r="B859" s="20" t="s">
        <v>147</v>
      </c>
      <c r="C859" s="21" t="s">
        <v>13</v>
      </c>
      <c r="D859" s="22">
        <v>3</v>
      </c>
      <c r="E859" s="22">
        <v>2</v>
      </c>
      <c r="F859" s="22">
        <v>1</v>
      </c>
      <c r="G859" s="22">
        <v>1</v>
      </c>
      <c r="H859" s="23">
        <v>0</v>
      </c>
    </row>
    <row r="860" spans="2:8" ht="15" customHeight="1" x14ac:dyDescent="0.25">
      <c r="B860" s="24" t="s">
        <v>147</v>
      </c>
      <c r="C860" s="25" t="s">
        <v>14</v>
      </c>
      <c r="D860" s="26">
        <v>2</v>
      </c>
      <c r="E860" s="26">
        <v>2</v>
      </c>
      <c r="F860" s="26">
        <v>2</v>
      </c>
      <c r="G860" s="26">
        <v>0</v>
      </c>
      <c r="H860" s="27">
        <v>0</v>
      </c>
    </row>
    <row r="861" spans="2:8" ht="15" customHeight="1" x14ac:dyDescent="0.25">
      <c r="B861" s="20" t="s">
        <v>147</v>
      </c>
      <c r="C861" s="25" t="s">
        <v>222</v>
      </c>
      <c r="D861" s="22">
        <v>9</v>
      </c>
      <c r="E861" s="22">
        <v>9</v>
      </c>
      <c r="F861" s="22">
        <v>6</v>
      </c>
      <c r="G861" s="22">
        <v>3</v>
      </c>
      <c r="H861" s="23">
        <v>0</v>
      </c>
    </row>
    <row r="862" spans="2:8" ht="15" customHeight="1" x14ac:dyDescent="0.25">
      <c r="B862" s="24" t="s">
        <v>147</v>
      </c>
      <c r="C862" s="25" t="s">
        <v>15</v>
      </c>
      <c r="D862" s="26">
        <v>6</v>
      </c>
      <c r="E862" s="26">
        <v>5</v>
      </c>
      <c r="F862" s="26">
        <v>2</v>
      </c>
      <c r="G862" s="26">
        <v>3</v>
      </c>
      <c r="H862" s="27">
        <v>0</v>
      </c>
    </row>
    <row r="863" spans="2:8" ht="15" customHeight="1" x14ac:dyDescent="0.25">
      <c r="B863" s="24" t="s">
        <v>147</v>
      </c>
      <c r="C863" s="25" t="s">
        <v>220</v>
      </c>
      <c r="D863" s="26">
        <v>1</v>
      </c>
      <c r="E863" s="26">
        <v>1</v>
      </c>
      <c r="F863" s="26">
        <v>1</v>
      </c>
      <c r="G863" s="26">
        <v>0</v>
      </c>
      <c r="H863" s="27">
        <v>0</v>
      </c>
    </row>
    <row r="864" spans="2:8" ht="15" customHeight="1" x14ac:dyDescent="0.25">
      <c r="B864" s="20" t="s">
        <v>147</v>
      </c>
      <c r="C864" s="21" t="s">
        <v>17</v>
      </c>
      <c r="D864" s="22">
        <v>2</v>
      </c>
      <c r="E864" s="22">
        <v>2</v>
      </c>
      <c r="F864" s="22">
        <v>1</v>
      </c>
      <c r="G864" s="22">
        <v>1</v>
      </c>
      <c r="H864" s="23">
        <v>0</v>
      </c>
    </row>
    <row r="865" spans="2:8" ht="15" customHeight="1" x14ac:dyDescent="0.25">
      <c r="B865" s="20" t="s">
        <v>109</v>
      </c>
      <c r="C865" s="25" t="s">
        <v>220</v>
      </c>
      <c r="D865" s="22">
        <v>19</v>
      </c>
      <c r="E865" s="22">
        <v>19</v>
      </c>
      <c r="F865" s="22">
        <v>14</v>
      </c>
      <c r="G865" s="22">
        <v>5</v>
      </c>
      <c r="H865" s="23">
        <v>0</v>
      </c>
    </row>
    <row r="866" spans="2:8" ht="15" customHeight="1" x14ac:dyDescent="0.25">
      <c r="B866" s="20" t="s">
        <v>109</v>
      </c>
      <c r="C866" s="21" t="s">
        <v>1</v>
      </c>
      <c r="D866" s="22">
        <v>1</v>
      </c>
      <c r="E866" s="22">
        <v>1</v>
      </c>
      <c r="F866" s="22">
        <v>1</v>
      </c>
      <c r="G866" s="22">
        <v>0</v>
      </c>
      <c r="H866" s="23">
        <v>0</v>
      </c>
    </row>
    <row r="867" spans="2:8" ht="15" customHeight="1" x14ac:dyDescent="0.25">
      <c r="B867" s="24" t="s">
        <v>109</v>
      </c>
      <c r="C867" s="21" t="s">
        <v>221</v>
      </c>
      <c r="D867" s="26">
        <v>46</v>
      </c>
      <c r="E867" s="26">
        <v>46</v>
      </c>
      <c r="F867" s="26">
        <v>40</v>
      </c>
      <c r="G867" s="26">
        <v>6</v>
      </c>
      <c r="H867" s="27">
        <v>0</v>
      </c>
    </row>
    <row r="868" spans="2:8" ht="15" customHeight="1" x14ac:dyDescent="0.25">
      <c r="B868" s="20" t="s">
        <v>109</v>
      </c>
      <c r="C868" s="21" t="s">
        <v>2</v>
      </c>
      <c r="D868" s="22">
        <v>9</v>
      </c>
      <c r="E868" s="22">
        <v>9</v>
      </c>
      <c r="F868" s="22">
        <v>8</v>
      </c>
      <c r="G868" s="22">
        <v>1</v>
      </c>
      <c r="H868" s="23">
        <v>0</v>
      </c>
    </row>
    <row r="869" spans="2:8" ht="15" customHeight="1" x14ac:dyDescent="0.25">
      <c r="B869" s="24" t="s">
        <v>109</v>
      </c>
      <c r="C869" s="25" t="s">
        <v>15</v>
      </c>
      <c r="D869" s="26">
        <v>36</v>
      </c>
      <c r="E869" s="26">
        <v>36</v>
      </c>
      <c r="F869" s="26">
        <v>29</v>
      </c>
      <c r="G869" s="26">
        <v>7</v>
      </c>
      <c r="H869" s="27">
        <v>0</v>
      </c>
    </row>
    <row r="870" spans="2:8" ht="15" customHeight="1" x14ac:dyDescent="0.25">
      <c r="B870" s="24" t="s">
        <v>109</v>
      </c>
      <c r="C870" s="25" t="s">
        <v>195</v>
      </c>
      <c r="D870" s="26">
        <v>1</v>
      </c>
      <c r="E870" s="26">
        <v>1</v>
      </c>
      <c r="F870" s="26">
        <v>1</v>
      </c>
      <c r="G870" s="26">
        <v>0</v>
      </c>
      <c r="H870" s="27">
        <v>0</v>
      </c>
    </row>
    <row r="871" spans="2:8" ht="15" customHeight="1" x14ac:dyDescent="0.25">
      <c r="B871" s="20" t="s">
        <v>109</v>
      </c>
      <c r="C871" s="25" t="s">
        <v>222</v>
      </c>
      <c r="D871" s="22">
        <v>55</v>
      </c>
      <c r="E871" s="22">
        <v>51</v>
      </c>
      <c r="F871" s="22">
        <v>44</v>
      </c>
      <c r="G871" s="22">
        <v>7</v>
      </c>
      <c r="H871" s="23">
        <v>0</v>
      </c>
    </row>
    <row r="872" spans="2:8" ht="15" customHeight="1" x14ac:dyDescent="0.25">
      <c r="B872" s="24" t="s">
        <v>109</v>
      </c>
      <c r="C872" s="25" t="s">
        <v>14</v>
      </c>
      <c r="D872" s="26">
        <v>1</v>
      </c>
      <c r="E872" s="26">
        <v>1</v>
      </c>
      <c r="F872" s="26">
        <v>1</v>
      </c>
      <c r="G872" s="26">
        <v>0</v>
      </c>
      <c r="H872" s="27">
        <v>0</v>
      </c>
    </row>
    <row r="873" spans="2:8" ht="15" customHeight="1" x14ac:dyDescent="0.25">
      <c r="B873" s="20" t="s">
        <v>109</v>
      </c>
      <c r="C873" s="21" t="s">
        <v>7</v>
      </c>
      <c r="D873" s="22">
        <v>32</v>
      </c>
      <c r="E873" s="22">
        <v>32</v>
      </c>
      <c r="F873" s="22">
        <v>30</v>
      </c>
      <c r="G873" s="22">
        <v>2</v>
      </c>
      <c r="H873" s="23">
        <v>0</v>
      </c>
    </row>
    <row r="874" spans="2:8" ht="15" customHeight="1" x14ac:dyDescent="0.25">
      <c r="B874" s="24" t="s">
        <v>109</v>
      </c>
      <c r="C874" s="25" t="s">
        <v>12</v>
      </c>
      <c r="D874" s="26">
        <v>2</v>
      </c>
      <c r="E874" s="26">
        <v>2</v>
      </c>
      <c r="F874" s="26">
        <v>0</v>
      </c>
      <c r="G874" s="26">
        <v>2</v>
      </c>
      <c r="H874" s="27">
        <v>0</v>
      </c>
    </row>
    <row r="875" spans="2:8" ht="15" customHeight="1" x14ac:dyDescent="0.25">
      <c r="B875" s="24" t="s">
        <v>109</v>
      </c>
      <c r="C875" s="25" t="s">
        <v>13</v>
      </c>
      <c r="D875" s="26">
        <v>5</v>
      </c>
      <c r="E875" s="26">
        <v>5</v>
      </c>
      <c r="F875" s="26">
        <v>3</v>
      </c>
      <c r="G875" s="26">
        <v>2</v>
      </c>
      <c r="H875" s="27">
        <v>0</v>
      </c>
    </row>
    <row r="876" spans="2:8" ht="15" customHeight="1" x14ac:dyDescent="0.25">
      <c r="B876" s="20" t="s">
        <v>169</v>
      </c>
      <c r="C876" s="21" t="s">
        <v>221</v>
      </c>
      <c r="D876" s="22">
        <v>15</v>
      </c>
      <c r="E876" s="22">
        <v>15</v>
      </c>
      <c r="F876" s="22">
        <v>14</v>
      </c>
      <c r="G876" s="22">
        <v>1</v>
      </c>
      <c r="H876" s="23">
        <v>0</v>
      </c>
    </row>
    <row r="877" spans="2:8" ht="15" customHeight="1" x14ac:dyDescent="0.25">
      <c r="B877" s="24" t="s">
        <v>169</v>
      </c>
      <c r="C877" s="25" t="s">
        <v>220</v>
      </c>
      <c r="D877" s="26">
        <v>11</v>
      </c>
      <c r="E877" s="26">
        <v>11</v>
      </c>
      <c r="F877" s="26">
        <v>7</v>
      </c>
      <c r="G877" s="26">
        <v>4</v>
      </c>
      <c r="H877" s="27">
        <v>0</v>
      </c>
    </row>
    <row r="878" spans="2:8" ht="15" customHeight="1" x14ac:dyDescent="0.25">
      <c r="B878" s="20" t="s">
        <v>169</v>
      </c>
      <c r="C878" s="25" t="s">
        <v>222</v>
      </c>
      <c r="D878" s="22">
        <v>15</v>
      </c>
      <c r="E878" s="22">
        <v>13</v>
      </c>
      <c r="F878" s="22">
        <v>11</v>
      </c>
      <c r="G878" s="22">
        <v>2</v>
      </c>
      <c r="H878" s="23">
        <v>0</v>
      </c>
    </row>
    <row r="879" spans="2:8" ht="15" customHeight="1" x14ac:dyDescent="0.25">
      <c r="B879" s="24" t="s">
        <v>169</v>
      </c>
      <c r="C879" s="25" t="s">
        <v>195</v>
      </c>
      <c r="D879" s="26">
        <v>4</v>
      </c>
      <c r="E879" s="26">
        <v>4</v>
      </c>
      <c r="F879" s="26">
        <v>4</v>
      </c>
      <c r="G879" s="26">
        <v>0</v>
      </c>
      <c r="H879" s="27">
        <v>0</v>
      </c>
    </row>
    <row r="880" spans="2:8" ht="15" customHeight="1" x14ac:dyDescent="0.25">
      <c r="B880" s="20" t="s">
        <v>169</v>
      </c>
      <c r="C880" s="21" t="s">
        <v>13</v>
      </c>
      <c r="D880" s="22">
        <v>4</v>
      </c>
      <c r="E880" s="22">
        <v>4</v>
      </c>
      <c r="F880" s="22">
        <v>4</v>
      </c>
      <c r="G880" s="22">
        <v>0</v>
      </c>
      <c r="H880" s="23">
        <v>0</v>
      </c>
    </row>
    <row r="881" spans="2:8" ht="15" customHeight="1" x14ac:dyDescent="0.25">
      <c r="B881" s="24" t="s">
        <v>169</v>
      </c>
      <c r="C881" s="25" t="s">
        <v>14</v>
      </c>
      <c r="D881" s="26">
        <v>3</v>
      </c>
      <c r="E881" s="26">
        <v>3</v>
      </c>
      <c r="F881" s="26">
        <v>3</v>
      </c>
      <c r="G881" s="26">
        <v>0</v>
      </c>
      <c r="H881" s="27">
        <v>0</v>
      </c>
    </row>
    <row r="882" spans="2:8" ht="15" customHeight="1" x14ac:dyDescent="0.25">
      <c r="B882" s="20" t="s">
        <v>169</v>
      </c>
      <c r="C882" s="21" t="s">
        <v>7</v>
      </c>
      <c r="D882" s="22">
        <v>8</v>
      </c>
      <c r="E882" s="22">
        <v>8</v>
      </c>
      <c r="F882" s="22">
        <v>7</v>
      </c>
      <c r="G882" s="22">
        <v>1</v>
      </c>
      <c r="H882" s="23">
        <v>0</v>
      </c>
    </row>
    <row r="883" spans="2:8" ht="15" customHeight="1" x14ac:dyDescent="0.25">
      <c r="B883" s="24" t="s">
        <v>169</v>
      </c>
      <c r="C883" s="25" t="s">
        <v>15</v>
      </c>
      <c r="D883" s="26">
        <v>24</v>
      </c>
      <c r="E883" s="26">
        <v>24</v>
      </c>
      <c r="F883" s="26">
        <v>19</v>
      </c>
      <c r="G883" s="26">
        <v>5</v>
      </c>
      <c r="H883" s="27">
        <v>0</v>
      </c>
    </row>
    <row r="884" spans="2:8" ht="15" customHeight="1" x14ac:dyDescent="0.25">
      <c r="B884" s="20" t="s">
        <v>169</v>
      </c>
      <c r="C884" s="21" t="s">
        <v>2</v>
      </c>
      <c r="D884" s="22">
        <v>4</v>
      </c>
      <c r="E884" s="22">
        <v>4</v>
      </c>
      <c r="F884" s="22">
        <v>4</v>
      </c>
      <c r="G884" s="22">
        <v>0</v>
      </c>
      <c r="H884" s="23">
        <v>0</v>
      </c>
    </row>
    <row r="885" spans="2:8" ht="15" customHeight="1" x14ac:dyDescent="0.25">
      <c r="B885" s="20" t="s">
        <v>110</v>
      </c>
      <c r="C885" s="25" t="s">
        <v>220</v>
      </c>
      <c r="D885" s="22">
        <v>16</v>
      </c>
      <c r="E885" s="22">
        <v>15</v>
      </c>
      <c r="F885" s="22">
        <v>12</v>
      </c>
      <c r="G885" s="22">
        <v>3</v>
      </c>
      <c r="H885" s="23">
        <v>0</v>
      </c>
    </row>
    <row r="886" spans="2:8" ht="15" customHeight="1" x14ac:dyDescent="0.25">
      <c r="B886" s="24" t="s">
        <v>110</v>
      </c>
      <c r="C886" s="25" t="s">
        <v>222</v>
      </c>
      <c r="D886" s="26">
        <v>15</v>
      </c>
      <c r="E886" s="26">
        <v>14</v>
      </c>
      <c r="F886" s="26">
        <v>14</v>
      </c>
      <c r="G886" s="26">
        <v>0</v>
      </c>
      <c r="H886" s="27">
        <v>0</v>
      </c>
    </row>
    <row r="887" spans="2:8" ht="15" customHeight="1" x14ac:dyDescent="0.25">
      <c r="B887" s="24" t="s">
        <v>110</v>
      </c>
      <c r="C887" s="25" t="s">
        <v>7</v>
      </c>
      <c r="D887" s="26">
        <v>11</v>
      </c>
      <c r="E887" s="26">
        <v>11</v>
      </c>
      <c r="F887" s="26">
        <v>10</v>
      </c>
      <c r="G887" s="26">
        <v>1</v>
      </c>
      <c r="H887" s="27">
        <v>0</v>
      </c>
    </row>
    <row r="888" spans="2:8" ht="15" customHeight="1" x14ac:dyDescent="0.25">
      <c r="B888" s="20" t="s">
        <v>110</v>
      </c>
      <c r="C888" s="21" t="s">
        <v>221</v>
      </c>
      <c r="D888" s="22">
        <v>11</v>
      </c>
      <c r="E888" s="22">
        <v>11</v>
      </c>
      <c r="F888" s="22">
        <v>10</v>
      </c>
      <c r="G888" s="22">
        <v>1</v>
      </c>
      <c r="H888" s="23">
        <v>0</v>
      </c>
    </row>
    <row r="889" spans="2:8" ht="15" customHeight="1" x14ac:dyDescent="0.25">
      <c r="B889" s="24" t="s">
        <v>110</v>
      </c>
      <c r="C889" s="25" t="s">
        <v>17</v>
      </c>
      <c r="D889" s="26">
        <v>9</v>
      </c>
      <c r="E889" s="26">
        <v>9</v>
      </c>
      <c r="F889" s="26">
        <v>9</v>
      </c>
      <c r="G889" s="26">
        <v>0</v>
      </c>
      <c r="H889" s="27">
        <v>0</v>
      </c>
    </row>
    <row r="890" spans="2:8" ht="15" customHeight="1" x14ac:dyDescent="0.25">
      <c r="B890" s="20" t="s">
        <v>110</v>
      </c>
      <c r="C890" s="21" t="s">
        <v>14</v>
      </c>
      <c r="D890" s="22">
        <v>2</v>
      </c>
      <c r="E890" s="22">
        <v>2</v>
      </c>
      <c r="F890" s="22">
        <v>2</v>
      </c>
      <c r="G890" s="22">
        <v>0</v>
      </c>
      <c r="H890" s="23">
        <v>0</v>
      </c>
    </row>
    <row r="891" spans="2:8" ht="15" customHeight="1" x14ac:dyDescent="0.25">
      <c r="B891" s="24" t="s">
        <v>110</v>
      </c>
      <c r="C891" s="25" t="s">
        <v>12</v>
      </c>
      <c r="D891" s="26">
        <v>2</v>
      </c>
      <c r="E891" s="26">
        <v>2</v>
      </c>
      <c r="F891" s="26">
        <v>2</v>
      </c>
      <c r="G891" s="26">
        <v>0</v>
      </c>
      <c r="H891" s="27">
        <v>0</v>
      </c>
    </row>
    <row r="892" spans="2:8" ht="15" customHeight="1" x14ac:dyDescent="0.25">
      <c r="B892" s="24" t="s">
        <v>110</v>
      </c>
      <c r="C892" s="25" t="s">
        <v>195</v>
      </c>
      <c r="D892" s="26">
        <v>6</v>
      </c>
      <c r="E892" s="26">
        <v>6</v>
      </c>
      <c r="F892" s="26">
        <v>6</v>
      </c>
      <c r="G892" s="26">
        <v>0</v>
      </c>
      <c r="H892" s="27">
        <v>0</v>
      </c>
    </row>
    <row r="893" spans="2:8" ht="15" customHeight="1" x14ac:dyDescent="0.25">
      <c r="B893" s="20" t="s">
        <v>110</v>
      </c>
      <c r="C893" s="21" t="s">
        <v>15</v>
      </c>
      <c r="D893" s="22">
        <v>16</v>
      </c>
      <c r="E893" s="22">
        <v>16</v>
      </c>
      <c r="F893" s="22">
        <v>16</v>
      </c>
      <c r="G893" s="22">
        <v>0</v>
      </c>
      <c r="H893" s="23">
        <v>0</v>
      </c>
    </row>
    <row r="894" spans="2:8" ht="15" customHeight="1" x14ac:dyDescent="0.25">
      <c r="B894" s="20" t="s">
        <v>110</v>
      </c>
      <c r="C894" s="21" t="s">
        <v>13</v>
      </c>
      <c r="D894" s="22">
        <v>6</v>
      </c>
      <c r="E894" s="22">
        <v>4</v>
      </c>
      <c r="F894" s="22">
        <v>4</v>
      </c>
      <c r="G894" s="22">
        <v>0</v>
      </c>
      <c r="H894" s="23">
        <v>0</v>
      </c>
    </row>
    <row r="895" spans="2:8" ht="15" customHeight="1" x14ac:dyDescent="0.25">
      <c r="B895" s="20" t="s">
        <v>111</v>
      </c>
      <c r="C895" s="21" t="s">
        <v>221</v>
      </c>
      <c r="D895" s="22">
        <v>7</v>
      </c>
      <c r="E895" s="22">
        <v>3</v>
      </c>
      <c r="F895" s="22">
        <v>3</v>
      </c>
      <c r="G895" s="22">
        <v>0</v>
      </c>
      <c r="H895" s="23">
        <v>0</v>
      </c>
    </row>
    <row r="896" spans="2:8" ht="15" customHeight="1" x14ac:dyDescent="0.25">
      <c r="B896" s="24" t="s">
        <v>111</v>
      </c>
      <c r="C896" s="25" t="s">
        <v>220</v>
      </c>
      <c r="D896" s="26">
        <v>8</v>
      </c>
      <c r="E896" s="26">
        <v>3</v>
      </c>
      <c r="F896" s="26">
        <v>3</v>
      </c>
      <c r="G896" s="26">
        <v>0</v>
      </c>
      <c r="H896" s="27">
        <v>0</v>
      </c>
    </row>
    <row r="897" spans="2:12" ht="15" customHeight="1" x14ac:dyDescent="0.25">
      <c r="B897" s="20" t="s">
        <v>111</v>
      </c>
      <c r="C897" s="21" t="s">
        <v>15</v>
      </c>
      <c r="D897" s="22">
        <v>2</v>
      </c>
      <c r="E897" s="22">
        <v>0</v>
      </c>
      <c r="F897" s="22">
        <v>0</v>
      </c>
      <c r="G897" s="22">
        <v>0</v>
      </c>
      <c r="H897" s="23">
        <v>0</v>
      </c>
    </row>
    <row r="898" spans="2:12" ht="15" customHeight="1" x14ac:dyDescent="0.25">
      <c r="B898" s="24" t="s">
        <v>111</v>
      </c>
      <c r="C898" s="25" t="s">
        <v>222</v>
      </c>
      <c r="D898" s="26">
        <v>13</v>
      </c>
      <c r="E898" s="26">
        <v>12</v>
      </c>
      <c r="F898" s="26">
        <v>12</v>
      </c>
      <c r="G898" s="26">
        <v>0</v>
      </c>
      <c r="H898" s="27">
        <v>0</v>
      </c>
    </row>
    <row r="899" spans="2:12" ht="15" customHeight="1" x14ac:dyDescent="0.25">
      <c r="B899" s="24" t="s">
        <v>111</v>
      </c>
      <c r="C899" s="25" t="s">
        <v>13</v>
      </c>
      <c r="D899" s="26">
        <v>1</v>
      </c>
      <c r="E899" s="26">
        <v>0</v>
      </c>
      <c r="F899" s="26">
        <v>0</v>
      </c>
      <c r="G899" s="26">
        <v>0</v>
      </c>
      <c r="H899" s="27">
        <v>0</v>
      </c>
    </row>
    <row r="900" spans="2:12" ht="15" customHeight="1" x14ac:dyDescent="0.25">
      <c r="B900" s="20" t="s">
        <v>112</v>
      </c>
      <c r="C900" s="21" t="s">
        <v>7</v>
      </c>
      <c r="D900" s="22">
        <v>11</v>
      </c>
      <c r="E900" s="22">
        <v>11</v>
      </c>
      <c r="F900" s="22">
        <v>9</v>
      </c>
      <c r="G900" s="22">
        <v>2</v>
      </c>
      <c r="H900" s="23">
        <v>0</v>
      </c>
    </row>
    <row r="901" spans="2:12" ht="15" customHeight="1" x14ac:dyDescent="0.25">
      <c r="B901" s="24" t="s">
        <v>112</v>
      </c>
      <c r="C901" s="21" t="s">
        <v>221</v>
      </c>
      <c r="D901" s="26">
        <v>26</v>
      </c>
      <c r="E901" s="26">
        <v>26</v>
      </c>
      <c r="F901" s="26">
        <v>21</v>
      </c>
      <c r="G901" s="26">
        <v>5</v>
      </c>
      <c r="H901" s="27">
        <v>0</v>
      </c>
    </row>
    <row r="902" spans="2:12" ht="15" customHeight="1" x14ac:dyDescent="0.25">
      <c r="B902" s="20" t="s">
        <v>112</v>
      </c>
      <c r="C902" s="25" t="s">
        <v>222</v>
      </c>
      <c r="D902" s="22">
        <v>50</v>
      </c>
      <c r="E902" s="22">
        <v>47</v>
      </c>
      <c r="F902" s="22">
        <v>45</v>
      </c>
      <c r="G902" s="22">
        <v>2</v>
      </c>
      <c r="H902" s="23">
        <v>0</v>
      </c>
    </row>
    <row r="903" spans="2:12" ht="15" customHeight="1" x14ac:dyDescent="0.25">
      <c r="B903" s="24" t="s">
        <v>112</v>
      </c>
      <c r="C903" s="25" t="s">
        <v>220</v>
      </c>
      <c r="D903" s="26">
        <v>43</v>
      </c>
      <c r="E903" s="26">
        <v>42</v>
      </c>
      <c r="F903" s="26">
        <v>35</v>
      </c>
      <c r="G903" s="26">
        <v>7</v>
      </c>
      <c r="H903" s="27">
        <v>0</v>
      </c>
      <c r="K903" s="55"/>
      <c r="L903" s="55"/>
    </row>
    <row r="904" spans="2:12" ht="15" customHeight="1" x14ac:dyDescent="0.25">
      <c r="B904" s="24" t="s">
        <v>112</v>
      </c>
      <c r="C904" s="25" t="s">
        <v>12</v>
      </c>
      <c r="D904" s="26">
        <v>4</v>
      </c>
      <c r="E904" s="26">
        <v>1</v>
      </c>
      <c r="F904" s="26">
        <v>1</v>
      </c>
      <c r="G904" s="26">
        <v>0</v>
      </c>
      <c r="H904" s="27">
        <v>0</v>
      </c>
    </row>
    <row r="905" spans="2:12" ht="15" customHeight="1" x14ac:dyDescent="0.25">
      <c r="B905" s="20" t="s">
        <v>112</v>
      </c>
      <c r="C905" s="21" t="s">
        <v>17</v>
      </c>
      <c r="D905" s="22">
        <v>8</v>
      </c>
      <c r="E905" s="22">
        <v>6</v>
      </c>
      <c r="F905" s="22">
        <v>6</v>
      </c>
      <c r="G905" s="22">
        <v>0</v>
      </c>
      <c r="H905" s="23">
        <v>0</v>
      </c>
    </row>
    <row r="906" spans="2:12" ht="15" customHeight="1" x14ac:dyDescent="0.25">
      <c r="B906" s="24" t="s">
        <v>112</v>
      </c>
      <c r="C906" s="25" t="s">
        <v>15</v>
      </c>
      <c r="D906" s="26">
        <v>46</v>
      </c>
      <c r="E906" s="26">
        <v>46</v>
      </c>
      <c r="F906" s="26">
        <v>41</v>
      </c>
      <c r="G906" s="26">
        <v>5</v>
      </c>
      <c r="H906" s="27">
        <v>0</v>
      </c>
    </row>
    <row r="907" spans="2:12" ht="15" customHeight="1" x14ac:dyDescent="0.25">
      <c r="B907" s="24" t="s">
        <v>112</v>
      </c>
      <c r="C907" s="25" t="s">
        <v>195</v>
      </c>
      <c r="D907" s="26">
        <v>8</v>
      </c>
      <c r="E907" s="26">
        <v>8</v>
      </c>
      <c r="F907" s="26">
        <v>7</v>
      </c>
      <c r="G907" s="26">
        <v>1</v>
      </c>
      <c r="H907" s="27">
        <v>0</v>
      </c>
    </row>
    <row r="908" spans="2:12" ht="15" customHeight="1" x14ac:dyDescent="0.25">
      <c r="B908" s="20" t="s">
        <v>112</v>
      </c>
      <c r="C908" s="21" t="s">
        <v>2</v>
      </c>
      <c r="D908" s="22">
        <v>2</v>
      </c>
      <c r="E908" s="22">
        <v>1</v>
      </c>
      <c r="F908" s="22">
        <v>1</v>
      </c>
      <c r="G908" s="22">
        <v>0</v>
      </c>
      <c r="H908" s="23">
        <v>0</v>
      </c>
    </row>
    <row r="909" spans="2:12" ht="15" customHeight="1" x14ac:dyDescent="0.25">
      <c r="B909" s="20" t="s">
        <v>112</v>
      </c>
      <c r="C909" s="21" t="s">
        <v>13</v>
      </c>
      <c r="D909" s="22">
        <v>15</v>
      </c>
      <c r="E909" s="22">
        <v>14</v>
      </c>
      <c r="F909" s="22">
        <v>12</v>
      </c>
      <c r="G909" s="22">
        <v>2</v>
      </c>
      <c r="H909" s="23">
        <v>0</v>
      </c>
    </row>
    <row r="910" spans="2:12" ht="15" customHeight="1" x14ac:dyDescent="0.25">
      <c r="B910" s="24" t="s">
        <v>112</v>
      </c>
      <c r="C910" s="25" t="s">
        <v>14</v>
      </c>
      <c r="D910" s="26">
        <v>8</v>
      </c>
      <c r="E910" s="26">
        <v>8</v>
      </c>
      <c r="F910" s="26">
        <v>7</v>
      </c>
      <c r="G910" s="26">
        <v>1</v>
      </c>
      <c r="H910" s="27">
        <v>0</v>
      </c>
    </row>
    <row r="911" spans="2:12" ht="15" customHeight="1" x14ac:dyDescent="0.25">
      <c r="B911" s="24" t="s">
        <v>164</v>
      </c>
      <c r="C911" s="25" t="s">
        <v>2</v>
      </c>
      <c r="D911" s="26">
        <v>5</v>
      </c>
      <c r="E911" s="26">
        <v>5</v>
      </c>
      <c r="F911" s="26">
        <v>5</v>
      </c>
      <c r="G911" s="26">
        <v>0</v>
      </c>
      <c r="H911" s="27">
        <v>0</v>
      </c>
    </row>
    <row r="912" spans="2:12" ht="15" customHeight="1" x14ac:dyDescent="0.25">
      <c r="B912" s="20" t="s">
        <v>164</v>
      </c>
      <c r="C912" s="25" t="s">
        <v>220</v>
      </c>
      <c r="D912" s="22">
        <v>42</v>
      </c>
      <c r="E912" s="22">
        <v>42</v>
      </c>
      <c r="F912" s="22">
        <v>32</v>
      </c>
      <c r="G912" s="22">
        <v>10</v>
      </c>
      <c r="H912" s="23">
        <v>0</v>
      </c>
    </row>
    <row r="913" spans="2:8" ht="15" customHeight="1" x14ac:dyDescent="0.25">
      <c r="B913" s="24" t="s">
        <v>164</v>
      </c>
      <c r="C913" s="21" t="s">
        <v>221</v>
      </c>
      <c r="D913" s="26">
        <v>64</v>
      </c>
      <c r="E913" s="26">
        <v>57</v>
      </c>
      <c r="F913" s="26">
        <v>56</v>
      </c>
      <c r="G913" s="26">
        <v>1</v>
      </c>
      <c r="H913" s="27">
        <v>0</v>
      </c>
    </row>
    <row r="914" spans="2:8" ht="15" customHeight="1" x14ac:dyDescent="0.25">
      <c r="B914" s="20" t="s">
        <v>164</v>
      </c>
      <c r="C914" s="21" t="s">
        <v>13</v>
      </c>
      <c r="D914" s="22">
        <v>18</v>
      </c>
      <c r="E914" s="22">
        <v>12</v>
      </c>
      <c r="F914" s="22">
        <v>7</v>
      </c>
      <c r="G914" s="22">
        <v>5</v>
      </c>
      <c r="H914" s="23">
        <v>0</v>
      </c>
    </row>
    <row r="915" spans="2:8" ht="15" customHeight="1" x14ac:dyDescent="0.25">
      <c r="B915" s="24" t="s">
        <v>164</v>
      </c>
      <c r="C915" s="25" t="s">
        <v>7</v>
      </c>
      <c r="D915" s="26">
        <v>43</v>
      </c>
      <c r="E915" s="26">
        <v>42</v>
      </c>
      <c r="F915" s="26">
        <v>41</v>
      </c>
      <c r="G915" s="26">
        <v>1</v>
      </c>
      <c r="H915" s="27">
        <v>0</v>
      </c>
    </row>
    <row r="916" spans="2:8" ht="15" customHeight="1" x14ac:dyDescent="0.25">
      <c r="B916" s="20" t="s">
        <v>164</v>
      </c>
      <c r="C916" s="21" t="s">
        <v>15</v>
      </c>
      <c r="D916" s="22">
        <v>107</v>
      </c>
      <c r="E916" s="22">
        <v>107</v>
      </c>
      <c r="F916" s="22">
        <v>98</v>
      </c>
      <c r="G916" s="22">
        <v>9</v>
      </c>
      <c r="H916" s="23">
        <v>0</v>
      </c>
    </row>
    <row r="917" spans="2:8" ht="15" customHeight="1" x14ac:dyDescent="0.25">
      <c r="B917" s="20" t="s">
        <v>164</v>
      </c>
      <c r="C917" s="21" t="s">
        <v>14</v>
      </c>
      <c r="D917" s="22">
        <v>4</v>
      </c>
      <c r="E917" s="22">
        <v>4</v>
      </c>
      <c r="F917" s="22">
        <v>3</v>
      </c>
      <c r="G917" s="22">
        <v>1</v>
      </c>
      <c r="H917" s="23">
        <v>0</v>
      </c>
    </row>
    <row r="918" spans="2:8" ht="15" customHeight="1" x14ac:dyDescent="0.25">
      <c r="B918" s="24" t="s">
        <v>164</v>
      </c>
      <c r="C918" s="25" t="s">
        <v>195</v>
      </c>
      <c r="D918" s="26">
        <v>18</v>
      </c>
      <c r="E918" s="26">
        <v>18</v>
      </c>
      <c r="F918" s="26">
        <v>18</v>
      </c>
      <c r="G918" s="26">
        <v>0</v>
      </c>
      <c r="H918" s="27">
        <v>0</v>
      </c>
    </row>
    <row r="919" spans="2:8" ht="15" customHeight="1" x14ac:dyDescent="0.25">
      <c r="B919" s="20" t="s">
        <v>164</v>
      </c>
      <c r="C919" s="21" t="s">
        <v>17</v>
      </c>
      <c r="D919" s="22">
        <v>42</v>
      </c>
      <c r="E919" s="22">
        <v>41</v>
      </c>
      <c r="F919" s="22">
        <v>41</v>
      </c>
      <c r="G919" s="22">
        <v>0</v>
      </c>
      <c r="H919" s="23">
        <v>0</v>
      </c>
    </row>
    <row r="920" spans="2:8" ht="15" customHeight="1" x14ac:dyDescent="0.25">
      <c r="B920" s="24" t="s">
        <v>164</v>
      </c>
      <c r="C920" s="25" t="s">
        <v>222</v>
      </c>
      <c r="D920" s="26">
        <v>81</v>
      </c>
      <c r="E920" s="26">
        <v>54</v>
      </c>
      <c r="F920" s="26">
        <v>53</v>
      </c>
      <c r="G920" s="26">
        <v>1</v>
      </c>
      <c r="H920" s="27">
        <v>0</v>
      </c>
    </row>
    <row r="921" spans="2:8" ht="15" customHeight="1" x14ac:dyDescent="0.25">
      <c r="B921" s="20" t="s">
        <v>113</v>
      </c>
      <c r="C921" s="21" t="s">
        <v>2</v>
      </c>
      <c r="D921" s="22">
        <v>2</v>
      </c>
      <c r="E921" s="22">
        <v>1</v>
      </c>
      <c r="F921" s="22">
        <v>1</v>
      </c>
      <c r="G921" s="22">
        <v>0</v>
      </c>
      <c r="H921" s="23">
        <v>0</v>
      </c>
    </row>
    <row r="922" spans="2:8" ht="15" customHeight="1" x14ac:dyDescent="0.25">
      <c r="B922" s="24" t="s">
        <v>113</v>
      </c>
      <c r="C922" s="25" t="s">
        <v>222</v>
      </c>
      <c r="D922" s="26">
        <v>26</v>
      </c>
      <c r="E922" s="26">
        <v>25</v>
      </c>
      <c r="F922" s="26">
        <v>24</v>
      </c>
      <c r="G922" s="26">
        <v>1</v>
      </c>
      <c r="H922" s="27">
        <v>0</v>
      </c>
    </row>
    <row r="923" spans="2:8" ht="15" customHeight="1" x14ac:dyDescent="0.25">
      <c r="B923" s="20" t="s">
        <v>113</v>
      </c>
      <c r="C923" s="25" t="s">
        <v>220</v>
      </c>
      <c r="D923" s="22">
        <v>21</v>
      </c>
      <c r="E923" s="22">
        <v>21</v>
      </c>
      <c r="F923" s="22">
        <v>19</v>
      </c>
      <c r="G923" s="22">
        <v>2</v>
      </c>
      <c r="H923" s="23">
        <v>0</v>
      </c>
    </row>
    <row r="924" spans="2:8" ht="15" customHeight="1" x14ac:dyDescent="0.25">
      <c r="B924" s="24" t="s">
        <v>113</v>
      </c>
      <c r="C924" s="21" t="s">
        <v>221</v>
      </c>
      <c r="D924" s="26">
        <v>53</v>
      </c>
      <c r="E924" s="26">
        <v>53</v>
      </c>
      <c r="F924" s="26">
        <v>48</v>
      </c>
      <c r="G924" s="26">
        <v>5</v>
      </c>
      <c r="H924" s="27">
        <v>0</v>
      </c>
    </row>
    <row r="925" spans="2:8" ht="15" customHeight="1" x14ac:dyDescent="0.25">
      <c r="B925" s="20" t="s">
        <v>113</v>
      </c>
      <c r="C925" s="21" t="s">
        <v>15</v>
      </c>
      <c r="D925" s="22">
        <v>4</v>
      </c>
      <c r="E925" s="22">
        <v>4</v>
      </c>
      <c r="F925" s="22">
        <v>4</v>
      </c>
      <c r="G925" s="22">
        <v>0</v>
      </c>
      <c r="H925" s="23">
        <v>0</v>
      </c>
    </row>
    <row r="926" spans="2:8" ht="15" customHeight="1" x14ac:dyDescent="0.25">
      <c r="B926" s="20" t="s">
        <v>113</v>
      </c>
      <c r="C926" s="21" t="s">
        <v>195</v>
      </c>
      <c r="D926" s="22">
        <v>20</v>
      </c>
      <c r="E926" s="22">
        <v>20</v>
      </c>
      <c r="F926" s="22">
        <v>20</v>
      </c>
      <c r="G926" s="22">
        <v>0</v>
      </c>
      <c r="H926" s="23">
        <v>0</v>
      </c>
    </row>
    <row r="927" spans="2:8" ht="15" customHeight="1" x14ac:dyDescent="0.25">
      <c r="B927" s="24" t="s">
        <v>45</v>
      </c>
      <c r="C927" s="25" t="s">
        <v>2</v>
      </c>
      <c r="D927" s="26">
        <v>16</v>
      </c>
      <c r="E927" s="26">
        <v>15</v>
      </c>
      <c r="F927" s="26">
        <v>10</v>
      </c>
      <c r="G927" s="26">
        <v>5</v>
      </c>
      <c r="H927" s="27">
        <v>0</v>
      </c>
    </row>
    <row r="928" spans="2:8" ht="15" customHeight="1" x14ac:dyDescent="0.25">
      <c r="B928" s="20" t="s">
        <v>45</v>
      </c>
      <c r="C928" s="21" t="s">
        <v>7</v>
      </c>
      <c r="D928" s="22">
        <v>15</v>
      </c>
      <c r="E928" s="22">
        <v>13</v>
      </c>
      <c r="F928" s="22">
        <v>12</v>
      </c>
      <c r="G928" s="22">
        <v>1</v>
      </c>
      <c r="H928" s="23">
        <v>0</v>
      </c>
    </row>
    <row r="929" spans="2:8" ht="15" customHeight="1" x14ac:dyDescent="0.25">
      <c r="B929" s="20" t="s">
        <v>45</v>
      </c>
      <c r="C929" s="21" t="s">
        <v>13</v>
      </c>
      <c r="D929" s="22">
        <v>22</v>
      </c>
      <c r="E929" s="22">
        <v>22</v>
      </c>
      <c r="F929" s="22">
        <v>15</v>
      </c>
      <c r="G929" s="22">
        <v>7</v>
      </c>
      <c r="H929" s="23">
        <v>0</v>
      </c>
    </row>
    <row r="930" spans="2:8" ht="15" customHeight="1" x14ac:dyDescent="0.25">
      <c r="B930" s="20" t="s">
        <v>45</v>
      </c>
      <c r="C930" s="21" t="s">
        <v>12</v>
      </c>
      <c r="D930" s="22">
        <v>6</v>
      </c>
      <c r="E930" s="22">
        <v>5</v>
      </c>
      <c r="F930" s="22">
        <v>4</v>
      </c>
      <c r="G930" s="22">
        <v>1</v>
      </c>
      <c r="H930" s="23">
        <v>0</v>
      </c>
    </row>
    <row r="931" spans="2:8" ht="15" customHeight="1" x14ac:dyDescent="0.25">
      <c r="B931" s="20" t="s">
        <v>45</v>
      </c>
      <c r="C931" s="21" t="s">
        <v>221</v>
      </c>
      <c r="D931" s="22">
        <v>31</v>
      </c>
      <c r="E931" s="22">
        <v>31</v>
      </c>
      <c r="F931" s="22">
        <v>23</v>
      </c>
      <c r="G931" s="22">
        <v>8</v>
      </c>
      <c r="H931" s="23">
        <v>0</v>
      </c>
    </row>
    <row r="932" spans="2:8" ht="15" customHeight="1" x14ac:dyDescent="0.25">
      <c r="B932" s="24" t="s">
        <v>45</v>
      </c>
      <c r="C932" s="25" t="s">
        <v>14</v>
      </c>
      <c r="D932" s="26">
        <v>22</v>
      </c>
      <c r="E932" s="26">
        <v>17</v>
      </c>
      <c r="F932" s="26">
        <v>10</v>
      </c>
      <c r="G932" s="26">
        <v>7</v>
      </c>
      <c r="H932" s="27">
        <v>0</v>
      </c>
    </row>
    <row r="933" spans="2:8" ht="15" customHeight="1" x14ac:dyDescent="0.25">
      <c r="B933" s="24" t="s">
        <v>45</v>
      </c>
      <c r="C933" s="25" t="s">
        <v>220</v>
      </c>
      <c r="D933" s="26">
        <v>40</v>
      </c>
      <c r="E933" s="26">
        <v>40</v>
      </c>
      <c r="F933" s="26">
        <v>28</v>
      </c>
      <c r="G933" s="26">
        <v>12</v>
      </c>
      <c r="H933" s="27">
        <v>0</v>
      </c>
    </row>
    <row r="934" spans="2:8" ht="15" customHeight="1" x14ac:dyDescent="0.25">
      <c r="B934" s="20" t="s">
        <v>45</v>
      </c>
      <c r="C934" s="25" t="s">
        <v>222</v>
      </c>
      <c r="D934" s="22">
        <v>63</v>
      </c>
      <c r="E934" s="22">
        <v>60</v>
      </c>
      <c r="F934" s="22">
        <v>52</v>
      </c>
      <c r="G934" s="22">
        <v>8</v>
      </c>
      <c r="H934" s="23">
        <v>0</v>
      </c>
    </row>
    <row r="935" spans="2:8" ht="15" customHeight="1" x14ac:dyDescent="0.25">
      <c r="B935" s="24" t="s">
        <v>45</v>
      </c>
      <c r="C935" s="25" t="s">
        <v>15</v>
      </c>
      <c r="D935" s="26">
        <v>56</v>
      </c>
      <c r="E935" s="26">
        <v>56</v>
      </c>
      <c r="F935" s="26">
        <v>33</v>
      </c>
      <c r="G935" s="26">
        <v>23</v>
      </c>
      <c r="H935" s="27">
        <v>0</v>
      </c>
    </row>
    <row r="936" spans="2:8" ht="15" customHeight="1" x14ac:dyDescent="0.25">
      <c r="B936" s="20" t="s">
        <v>45</v>
      </c>
      <c r="C936" s="21" t="s">
        <v>195</v>
      </c>
      <c r="D936" s="22">
        <v>17</v>
      </c>
      <c r="E936" s="22">
        <v>16</v>
      </c>
      <c r="F936" s="22">
        <v>16</v>
      </c>
      <c r="G936" s="22">
        <v>0</v>
      </c>
      <c r="H936" s="23">
        <v>0</v>
      </c>
    </row>
    <row r="937" spans="2:8" ht="15" customHeight="1" x14ac:dyDescent="0.25">
      <c r="B937" s="24" t="s">
        <v>45</v>
      </c>
      <c r="C937" s="25" t="s">
        <v>17</v>
      </c>
      <c r="D937" s="26">
        <v>10</v>
      </c>
      <c r="E937" s="26">
        <v>10</v>
      </c>
      <c r="F937" s="26">
        <v>9</v>
      </c>
      <c r="G937" s="26">
        <v>1</v>
      </c>
      <c r="H937" s="27">
        <v>0</v>
      </c>
    </row>
    <row r="938" spans="2:8" ht="15" customHeight="1" x14ac:dyDescent="0.25">
      <c r="B938" s="20" t="s">
        <v>114</v>
      </c>
      <c r="C938" s="21" t="s">
        <v>221</v>
      </c>
      <c r="D938" s="22">
        <v>14</v>
      </c>
      <c r="E938" s="22">
        <v>12</v>
      </c>
      <c r="F938" s="22">
        <v>12</v>
      </c>
      <c r="G938" s="22">
        <v>0</v>
      </c>
      <c r="H938" s="23">
        <v>0</v>
      </c>
    </row>
    <row r="939" spans="2:8" ht="15" customHeight="1" x14ac:dyDescent="0.25">
      <c r="B939" s="24" t="s">
        <v>114</v>
      </c>
      <c r="C939" s="25" t="s">
        <v>220</v>
      </c>
      <c r="D939" s="26">
        <v>5</v>
      </c>
      <c r="E939" s="26">
        <v>5</v>
      </c>
      <c r="F939" s="26">
        <v>5</v>
      </c>
      <c r="G939" s="26">
        <v>0</v>
      </c>
      <c r="H939" s="27">
        <v>0</v>
      </c>
    </row>
    <row r="940" spans="2:8" ht="15" customHeight="1" x14ac:dyDescent="0.25">
      <c r="B940" s="24" t="s">
        <v>114</v>
      </c>
      <c r="C940" s="25" t="s">
        <v>14</v>
      </c>
      <c r="D940" s="26">
        <v>7</v>
      </c>
      <c r="E940" s="26">
        <v>7</v>
      </c>
      <c r="F940" s="26">
        <v>4</v>
      </c>
      <c r="G940" s="26">
        <v>3</v>
      </c>
      <c r="H940" s="27">
        <v>0</v>
      </c>
    </row>
    <row r="941" spans="2:8" ht="15" customHeight="1" x14ac:dyDescent="0.25">
      <c r="B941" s="20" t="s">
        <v>114</v>
      </c>
      <c r="C941" s="21" t="s">
        <v>13</v>
      </c>
      <c r="D941" s="22">
        <v>6</v>
      </c>
      <c r="E941" s="22">
        <v>6</v>
      </c>
      <c r="F941" s="22">
        <v>4</v>
      </c>
      <c r="G941" s="22">
        <v>2</v>
      </c>
      <c r="H941" s="23">
        <v>0</v>
      </c>
    </row>
    <row r="942" spans="2:8" ht="15" customHeight="1" x14ac:dyDescent="0.25">
      <c r="B942" s="24" t="s">
        <v>114</v>
      </c>
      <c r="C942" s="25" t="s">
        <v>17</v>
      </c>
      <c r="D942" s="26">
        <v>3</v>
      </c>
      <c r="E942" s="26">
        <v>3</v>
      </c>
      <c r="F942" s="26">
        <v>3</v>
      </c>
      <c r="G942" s="26">
        <v>0</v>
      </c>
      <c r="H942" s="27">
        <v>0</v>
      </c>
    </row>
    <row r="943" spans="2:8" ht="15" customHeight="1" x14ac:dyDescent="0.25">
      <c r="B943" s="24" t="s">
        <v>114</v>
      </c>
      <c r="C943" s="25" t="s">
        <v>222</v>
      </c>
      <c r="D943" s="26">
        <v>8</v>
      </c>
      <c r="E943" s="26">
        <v>7</v>
      </c>
      <c r="F943" s="26">
        <v>5</v>
      </c>
      <c r="G943" s="26">
        <v>2</v>
      </c>
      <c r="H943" s="27">
        <v>0</v>
      </c>
    </row>
    <row r="944" spans="2:8" ht="15" customHeight="1" x14ac:dyDescent="0.25">
      <c r="B944" s="20" t="s">
        <v>114</v>
      </c>
      <c r="C944" s="21" t="s">
        <v>195</v>
      </c>
      <c r="D944" s="22">
        <v>2</v>
      </c>
      <c r="E944" s="22">
        <v>2</v>
      </c>
      <c r="F944" s="22">
        <v>2</v>
      </c>
      <c r="G944" s="22">
        <v>0</v>
      </c>
      <c r="H944" s="23">
        <v>0</v>
      </c>
    </row>
    <row r="945" spans="2:8" ht="15" customHeight="1" x14ac:dyDescent="0.25">
      <c r="B945" s="24" t="s">
        <v>114</v>
      </c>
      <c r="C945" s="25" t="s">
        <v>7</v>
      </c>
      <c r="D945" s="26">
        <v>4</v>
      </c>
      <c r="E945" s="26">
        <v>4</v>
      </c>
      <c r="F945" s="26">
        <v>3</v>
      </c>
      <c r="G945" s="26">
        <v>1</v>
      </c>
      <c r="H945" s="27">
        <v>0</v>
      </c>
    </row>
    <row r="946" spans="2:8" ht="15" customHeight="1" x14ac:dyDescent="0.25">
      <c r="B946" s="24" t="s">
        <v>114</v>
      </c>
      <c r="C946" s="25" t="s">
        <v>2</v>
      </c>
      <c r="D946" s="26">
        <v>2</v>
      </c>
      <c r="E946" s="26">
        <v>2</v>
      </c>
      <c r="F946" s="26">
        <v>2</v>
      </c>
      <c r="G946" s="26">
        <v>0</v>
      </c>
      <c r="H946" s="27">
        <v>0</v>
      </c>
    </row>
    <row r="947" spans="2:8" ht="15" customHeight="1" x14ac:dyDescent="0.25">
      <c r="B947" s="20" t="s">
        <v>114</v>
      </c>
      <c r="C947" s="21" t="s">
        <v>15</v>
      </c>
      <c r="D947" s="22">
        <v>18</v>
      </c>
      <c r="E947" s="22">
        <v>17</v>
      </c>
      <c r="F947" s="22">
        <v>13</v>
      </c>
      <c r="G947" s="22">
        <v>4</v>
      </c>
      <c r="H947" s="23">
        <v>1</v>
      </c>
    </row>
    <row r="948" spans="2:8" ht="15" customHeight="1" x14ac:dyDescent="0.25">
      <c r="B948" s="24" t="s">
        <v>162</v>
      </c>
      <c r="C948" s="25" t="s">
        <v>220</v>
      </c>
      <c r="D948" s="26">
        <v>22</v>
      </c>
      <c r="E948" s="26">
        <v>21</v>
      </c>
      <c r="F948" s="26">
        <v>17</v>
      </c>
      <c r="G948" s="26">
        <v>4</v>
      </c>
      <c r="H948" s="27">
        <v>0</v>
      </c>
    </row>
    <row r="949" spans="2:8" ht="15" customHeight="1" x14ac:dyDescent="0.25">
      <c r="B949" s="24" t="s">
        <v>162</v>
      </c>
      <c r="C949" s="25" t="s">
        <v>222</v>
      </c>
      <c r="D949" s="26">
        <v>37</v>
      </c>
      <c r="E949" s="26">
        <v>34</v>
      </c>
      <c r="F949" s="26">
        <v>24</v>
      </c>
      <c r="G949" s="26">
        <v>10</v>
      </c>
      <c r="H949" s="27">
        <v>0</v>
      </c>
    </row>
    <row r="950" spans="2:8" ht="15" customHeight="1" x14ac:dyDescent="0.25">
      <c r="B950" s="20" t="s">
        <v>162</v>
      </c>
      <c r="C950" s="21" t="s">
        <v>14</v>
      </c>
      <c r="D950" s="22">
        <v>2</v>
      </c>
      <c r="E950" s="22">
        <v>1</v>
      </c>
      <c r="F950" s="22">
        <v>1</v>
      </c>
      <c r="G950" s="22">
        <v>0</v>
      </c>
      <c r="H950" s="23">
        <v>0</v>
      </c>
    </row>
    <row r="951" spans="2:8" ht="15" customHeight="1" x14ac:dyDescent="0.25">
      <c r="B951" s="24" t="s">
        <v>162</v>
      </c>
      <c r="C951" s="25" t="s">
        <v>2</v>
      </c>
      <c r="D951" s="26">
        <v>1</v>
      </c>
      <c r="E951" s="26">
        <v>1</v>
      </c>
      <c r="F951" s="26">
        <v>1</v>
      </c>
      <c r="G951" s="26">
        <v>0</v>
      </c>
      <c r="H951" s="27">
        <v>0</v>
      </c>
    </row>
    <row r="952" spans="2:8" ht="15" customHeight="1" x14ac:dyDescent="0.25">
      <c r="B952" s="24" t="s">
        <v>162</v>
      </c>
      <c r="C952" s="25" t="s">
        <v>7</v>
      </c>
      <c r="D952" s="26">
        <v>28</v>
      </c>
      <c r="E952" s="26">
        <v>28</v>
      </c>
      <c r="F952" s="26">
        <v>26</v>
      </c>
      <c r="G952" s="26">
        <v>2</v>
      </c>
      <c r="H952" s="27">
        <v>0</v>
      </c>
    </row>
    <row r="953" spans="2:8" ht="15" customHeight="1" x14ac:dyDescent="0.25">
      <c r="B953" s="20" t="s">
        <v>162</v>
      </c>
      <c r="C953" s="21" t="s">
        <v>221</v>
      </c>
      <c r="D953" s="22">
        <v>28</v>
      </c>
      <c r="E953" s="22">
        <v>28</v>
      </c>
      <c r="F953" s="22">
        <v>20</v>
      </c>
      <c r="G953" s="22">
        <v>8</v>
      </c>
      <c r="H953" s="23">
        <v>0</v>
      </c>
    </row>
    <row r="954" spans="2:8" ht="15" customHeight="1" x14ac:dyDescent="0.25">
      <c r="B954" s="24" t="s">
        <v>162</v>
      </c>
      <c r="C954" s="25" t="s">
        <v>17</v>
      </c>
      <c r="D954" s="26">
        <v>17</v>
      </c>
      <c r="E954" s="26">
        <v>15</v>
      </c>
      <c r="F954" s="26">
        <v>15</v>
      </c>
      <c r="G954" s="26">
        <v>0</v>
      </c>
      <c r="H954" s="27">
        <v>0</v>
      </c>
    </row>
    <row r="955" spans="2:8" ht="15" customHeight="1" x14ac:dyDescent="0.25">
      <c r="B955" s="20" t="s">
        <v>162</v>
      </c>
      <c r="C955" s="21" t="s">
        <v>13</v>
      </c>
      <c r="D955" s="22">
        <v>7</v>
      </c>
      <c r="E955" s="22">
        <v>4</v>
      </c>
      <c r="F955" s="22">
        <v>2</v>
      </c>
      <c r="G955" s="22">
        <v>2</v>
      </c>
      <c r="H955" s="23">
        <v>0</v>
      </c>
    </row>
    <row r="956" spans="2:8" ht="15" customHeight="1" x14ac:dyDescent="0.25">
      <c r="B956" s="24" t="s">
        <v>162</v>
      </c>
      <c r="C956" s="25" t="s">
        <v>195</v>
      </c>
      <c r="D956" s="26">
        <v>4</v>
      </c>
      <c r="E956" s="26">
        <v>4</v>
      </c>
      <c r="F956" s="26">
        <v>4</v>
      </c>
      <c r="G956" s="26">
        <v>0</v>
      </c>
      <c r="H956" s="27">
        <v>0</v>
      </c>
    </row>
    <row r="957" spans="2:8" ht="15" customHeight="1" x14ac:dyDescent="0.25">
      <c r="B957" s="20" t="s">
        <v>162</v>
      </c>
      <c r="C957" s="21" t="s">
        <v>15</v>
      </c>
      <c r="D957" s="22">
        <v>18</v>
      </c>
      <c r="E957" s="22">
        <v>18</v>
      </c>
      <c r="F957" s="22">
        <v>17</v>
      </c>
      <c r="G957" s="22">
        <v>1</v>
      </c>
      <c r="H957" s="23">
        <v>0</v>
      </c>
    </row>
    <row r="958" spans="2:8" ht="15" customHeight="1" x14ac:dyDescent="0.25">
      <c r="B958" s="20" t="s">
        <v>115</v>
      </c>
      <c r="C958" s="25" t="s">
        <v>220</v>
      </c>
      <c r="D958" s="22">
        <v>34</v>
      </c>
      <c r="E958" s="22">
        <v>34</v>
      </c>
      <c r="F958" s="22">
        <v>24</v>
      </c>
      <c r="G958" s="22">
        <v>10</v>
      </c>
      <c r="H958" s="23">
        <v>0</v>
      </c>
    </row>
    <row r="959" spans="2:8" ht="15" customHeight="1" x14ac:dyDescent="0.25">
      <c r="B959" s="20" t="s">
        <v>115</v>
      </c>
      <c r="C959" s="21" t="s">
        <v>17</v>
      </c>
      <c r="D959" s="22">
        <v>5</v>
      </c>
      <c r="E959" s="22">
        <v>2</v>
      </c>
      <c r="F959" s="22">
        <v>2</v>
      </c>
      <c r="G959" s="22">
        <v>0</v>
      </c>
      <c r="H959" s="23">
        <v>0</v>
      </c>
    </row>
    <row r="960" spans="2:8" ht="15" customHeight="1" x14ac:dyDescent="0.25">
      <c r="B960" s="20" t="s">
        <v>115</v>
      </c>
      <c r="C960" s="25" t="s">
        <v>222</v>
      </c>
      <c r="D960" s="22">
        <v>46</v>
      </c>
      <c r="E960" s="22">
        <v>41</v>
      </c>
      <c r="F960" s="22">
        <v>35</v>
      </c>
      <c r="G960" s="22">
        <v>6</v>
      </c>
      <c r="H960" s="23">
        <v>0</v>
      </c>
    </row>
    <row r="961" spans="2:8" ht="15" customHeight="1" x14ac:dyDescent="0.25">
      <c r="B961" s="24" t="s">
        <v>115</v>
      </c>
      <c r="C961" s="25" t="s">
        <v>13</v>
      </c>
      <c r="D961" s="26">
        <v>8</v>
      </c>
      <c r="E961" s="26">
        <v>7</v>
      </c>
      <c r="F961" s="26">
        <v>3</v>
      </c>
      <c r="G961" s="26">
        <v>4</v>
      </c>
      <c r="H961" s="27">
        <v>0</v>
      </c>
    </row>
    <row r="962" spans="2:8" ht="15" customHeight="1" x14ac:dyDescent="0.25">
      <c r="B962" s="24" t="s">
        <v>115</v>
      </c>
      <c r="C962" s="21" t="s">
        <v>221</v>
      </c>
      <c r="D962" s="26">
        <v>13</v>
      </c>
      <c r="E962" s="26">
        <v>12</v>
      </c>
      <c r="F962" s="26">
        <v>8</v>
      </c>
      <c r="G962" s="26">
        <v>4</v>
      </c>
      <c r="H962" s="27">
        <v>0</v>
      </c>
    </row>
    <row r="963" spans="2:8" ht="15" customHeight="1" x14ac:dyDescent="0.25">
      <c r="B963" s="24" t="s">
        <v>115</v>
      </c>
      <c r="C963" s="25" t="s">
        <v>7</v>
      </c>
      <c r="D963" s="26">
        <v>11</v>
      </c>
      <c r="E963" s="26">
        <v>10</v>
      </c>
      <c r="F963" s="26">
        <v>4</v>
      </c>
      <c r="G963" s="26">
        <v>6</v>
      </c>
      <c r="H963" s="27">
        <v>0</v>
      </c>
    </row>
    <row r="964" spans="2:8" ht="15" customHeight="1" x14ac:dyDescent="0.25">
      <c r="B964" s="20" t="s">
        <v>115</v>
      </c>
      <c r="C964" s="21" t="s">
        <v>12</v>
      </c>
      <c r="D964" s="22">
        <v>3</v>
      </c>
      <c r="E964" s="22">
        <v>0</v>
      </c>
      <c r="F964" s="22">
        <v>0</v>
      </c>
      <c r="G964" s="22">
        <v>0</v>
      </c>
      <c r="H964" s="23">
        <v>0</v>
      </c>
    </row>
    <row r="965" spans="2:8" ht="15" customHeight="1" x14ac:dyDescent="0.25">
      <c r="B965" s="20" t="s">
        <v>115</v>
      </c>
      <c r="C965" s="21" t="s">
        <v>15</v>
      </c>
      <c r="D965" s="22">
        <v>42</v>
      </c>
      <c r="E965" s="22">
        <v>42</v>
      </c>
      <c r="F965" s="22">
        <v>25</v>
      </c>
      <c r="G965" s="22">
        <v>17</v>
      </c>
      <c r="H965" s="23">
        <v>0</v>
      </c>
    </row>
    <row r="966" spans="2:8" ht="15" customHeight="1" x14ac:dyDescent="0.25">
      <c r="B966" s="24" t="s">
        <v>116</v>
      </c>
      <c r="C966" s="25" t="s">
        <v>7</v>
      </c>
      <c r="D966" s="26">
        <v>16</v>
      </c>
      <c r="E966" s="26">
        <v>16</v>
      </c>
      <c r="F966" s="26">
        <v>15</v>
      </c>
      <c r="G966" s="26">
        <v>1</v>
      </c>
      <c r="H966" s="27">
        <v>0</v>
      </c>
    </row>
    <row r="967" spans="2:8" ht="15" customHeight="1" x14ac:dyDescent="0.25">
      <c r="B967" s="20" t="s">
        <v>116</v>
      </c>
      <c r="C967" s="25" t="s">
        <v>220</v>
      </c>
      <c r="D967" s="22">
        <v>14</v>
      </c>
      <c r="E967" s="22">
        <v>12</v>
      </c>
      <c r="F967" s="22">
        <v>11</v>
      </c>
      <c r="G967" s="22">
        <v>1</v>
      </c>
      <c r="H967" s="23">
        <v>1</v>
      </c>
    </row>
    <row r="968" spans="2:8" ht="15" customHeight="1" x14ac:dyDescent="0.25">
      <c r="B968" s="24" t="s">
        <v>116</v>
      </c>
      <c r="C968" s="25" t="s">
        <v>14</v>
      </c>
      <c r="D968" s="26">
        <v>6</v>
      </c>
      <c r="E968" s="26">
        <v>6</v>
      </c>
      <c r="F968" s="26">
        <v>6</v>
      </c>
      <c r="G968" s="26">
        <v>0</v>
      </c>
      <c r="H968" s="27">
        <v>0</v>
      </c>
    </row>
    <row r="969" spans="2:8" ht="15" customHeight="1" x14ac:dyDescent="0.25">
      <c r="B969" s="24" t="s">
        <v>116</v>
      </c>
      <c r="C969" s="25" t="s">
        <v>195</v>
      </c>
      <c r="D969" s="26">
        <v>2</v>
      </c>
      <c r="E969" s="26">
        <v>2</v>
      </c>
      <c r="F969" s="26">
        <v>2</v>
      </c>
      <c r="G969" s="26">
        <v>0</v>
      </c>
      <c r="H969" s="27">
        <v>0</v>
      </c>
    </row>
    <row r="970" spans="2:8" ht="15" customHeight="1" x14ac:dyDescent="0.25">
      <c r="B970" s="20" t="s">
        <v>116</v>
      </c>
      <c r="C970" s="21" t="s">
        <v>15</v>
      </c>
      <c r="D970" s="22">
        <v>25</v>
      </c>
      <c r="E970" s="22">
        <v>25</v>
      </c>
      <c r="F970" s="22">
        <v>20</v>
      </c>
      <c r="G970" s="22">
        <v>5</v>
      </c>
      <c r="H970" s="23">
        <v>0</v>
      </c>
    </row>
    <row r="971" spans="2:8" ht="15" customHeight="1" x14ac:dyDescent="0.25">
      <c r="B971" s="24" t="s">
        <v>116</v>
      </c>
      <c r="C971" s="25" t="s">
        <v>17</v>
      </c>
      <c r="D971" s="26">
        <v>14</v>
      </c>
      <c r="E971" s="26">
        <v>11</v>
      </c>
      <c r="F971" s="26">
        <v>9</v>
      </c>
      <c r="G971" s="26">
        <v>2</v>
      </c>
      <c r="H971" s="27">
        <v>0</v>
      </c>
    </row>
    <row r="972" spans="2:8" ht="15" customHeight="1" x14ac:dyDescent="0.25">
      <c r="B972" s="20" t="s">
        <v>116</v>
      </c>
      <c r="C972" s="21" t="s">
        <v>221</v>
      </c>
      <c r="D972" s="22">
        <v>21</v>
      </c>
      <c r="E972" s="22">
        <v>21</v>
      </c>
      <c r="F972" s="22">
        <v>14</v>
      </c>
      <c r="G972" s="22">
        <v>7</v>
      </c>
      <c r="H972" s="23">
        <v>0</v>
      </c>
    </row>
    <row r="973" spans="2:8" ht="15" customHeight="1" x14ac:dyDescent="0.25">
      <c r="B973" s="24" t="s">
        <v>116</v>
      </c>
      <c r="C973" s="25" t="s">
        <v>13</v>
      </c>
      <c r="D973" s="26">
        <v>11</v>
      </c>
      <c r="E973" s="26">
        <v>10</v>
      </c>
      <c r="F973" s="26">
        <v>6</v>
      </c>
      <c r="G973" s="26">
        <v>4</v>
      </c>
      <c r="H973" s="27">
        <v>0</v>
      </c>
    </row>
    <row r="974" spans="2:8" ht="15" customHeight="1" x14ac:dyDescent="0.25">
      <c r="B974" s="24" t="s">
        <v>116</v>
      </c>
      <c r="C974" s="25" t="s">
        <v>2</v>
      </c>
      <c r="D974" s="26">
        <v>1</v>
      </c>
      <c r="E974" s="26">
        <v>1</v>
      </c>
      <c r="F974" s="26">
        <v>1</v>
      </c>
      <c r="G974" s="26">
        <v>0</v>
      </c>
      <c r="H974" s="27">
        <v>0</v>
      </c>
    </row>
    <row r="975" spans="2:8" ht="15" customHeight="1" x14ac:dyDescent="0.25">
      <c r="B975" s="20" t="s">
        <v>116</v>
      </c>
      <c r="C975" s="25" t="s">
        <v>222</v>
      </c>
      <c r="D975" s="22">
        <v>13</v>
      </c>
      <c r="E975" s="22">
        <v>13</v>
      </c>
      <c r="F975" s="22">
        <v>11</v>
      </c>
      <c r="G975" s="22">
        <v>2</v>
      </c>
      <c r="H975" s="23">
        <v>0</v>
      </c>
    </row>
    <row r="976" spans="2:8" ht="15" customHeight="1" x14ac:dyDescent="0.25">
      <c r="B976" s="24" t="s">
        <v>117</v>
      </c>
      <c r="C976" s="25" t="s">
        <v>220</v>
      </c>
      <c r="D976" s="26">
        <v>28</v>
      </c>
      <c r="E976" s="26">
        <v>26</v>
      </c>
      <c r="F976" s="26">
        <v>25</v>
      </c>
      <c r="G976" s="26">
        <v>1</v>
      </c>
      <c r="H976" s="27">
        <v>0</v>
      </c>
    </row>
    <row r="977" spans="2:8" ht="15" customHeight="1" x14ac:dyDescent="0.25">
      <c r="B977" s="20" t="s">
        <v>117</v>
      </c>
      <c r="C977" s="21" t="s">
        <v>2</v>
      </c>
      <c r="D977" s="22">
        <v>3</v>
      </c>
      <c r="E977" s="22">
        <v>2</v>
      </c>
      <c r="F977" s="22">
        <v>2</v>
      </c>
      <c r="G977" s="22">
        <v>0</v>
      </c>
      <c r="H977" s="23">
        <v>0</v>
      </c>
    </row>
    <row r="978" spans="2:8" ht="15" customHeight="1" x14ac:dyDescent="0.25">
      <c r="B978" s="24" t="s">
        <v>117</v>
      </c>
      <c r="C978" s="25" t="s">
        <v>13</v>
      </c>
      <c r="D978" s="26">
        <v>26</v>
      </c>
      <c r="E978" s="26">
        <v>26</v>
      </c>
      <c r="F978" s="26">
        <v>23</v>
      </c>
      <c r="G978" s="26">
        <v>3</v>
      </c>
      <c r="H978" s="27">
        <v>0</v>
      </c>
    </row>
    <row r="979" spans="2:8" ht="15" customHeight="1" x14ac:dyDescent="0.25">
      <c r="B979" s="24" t="s">
        <v>117</v>
      </c>
      <c r="C979" s="25" t="s">
        <v>195</v>
      </c>
      <c r="D979" s="26">
        <v>6</v>
      </c>
      <c r="E979" s="26">
        <v>5</v>
      </c>
      <c r="F979" s="26">
        <v>5</v>
      </c>
      <c r="G979" s="26">
        <v>0</v>
      </c>
      <c r="H979" s="27">
        <v>0</v>
      </c>
    </row>
    <row r="980" spans="2:8" ht="15" customHeight="1" x14ac:dyDescent="0.25">
      <c r="B980" s="20" t="s">
        <v>117</v>
      </c>
      <c r="C980" s="21" t="s">
        <v>15</v>
      </c>
      <c r="D980" s="22">
        <v>33</v>
      </c>
      <c r="E980" s="22">
        <v>33</v>
      </c>
      <c r="F980" s="22">
        <v>29</v>
      </c>
      <c r="G980" s="22">
        <v>4</v>
      </c>
      <c r="H980" s="23">
        <v>0</v>
      </c>
    </row>
    <row r="981" spans="2:8" ht="15" customHeight="1" x14ac:dyDescent="0.25">
      <c r="B981" s="24" t="s">
        <v>117</v>
      </c>
      <c r="C981" s="25" t="s">
        <v>14</v>
      </c>
      <c r="D981" s="26">
        <v>20</v>
      </c>
      <c r="E981" s="26">
        <v>20</v>
      </c>
      <c r="F981" s="26">
        <v>19</v>
      </c>
      <c r="G981" s="26">
        <v>1</v>
      </c>
      <c r="H981" s="27">
        <v>0</v>
      </c>
    </row>
    <row r="982" spans="2:8" ht="15" customHeight="1" x14ac:dyDescent="0.25">
      <c r="B982" s="20" t="s">
        <v>117</v>
      </c>
      <c r="C982" s="21" t="s">
        <v>12</v>
      </c>
      <c r="D982" s="22">
        <v>6</v>
      </c>
      <c r="E982" s="22">
        <v>6</v>
      </c>
      <c r="F982" s="22">
        <v>6</v>
      </c>
      <c r="G982" s="22">
        <v>0</v>
      </c>
      <c r="H982" s="23">
        <v>0</v>
      </c>
    </row>
    <row r="983" spans="2:8" ht="15" customHeight="1" x14ac:dyDescent="0.25">
      <c r="B983" s="20" t="s">
        <v>117</v>
      </c>
      <c r="C983" s="21" t="s">
        <v>7</v>
      </c>
      <c r="D983" s="22">
        <v>14</v>
      </c>
      <c r="E983" s="22">
        <v>13</v>
      </c>
      <c r="F983" s="22">
        <v>9</v>
      </c>
      <c r="G983" s="22">
        <v>4</v>
      </c>
      <c r="H983" s="23">
        <v>0</v>
      </c>
    </row>
    <row r="984" spans="2:8" ht="15" customHeight="1" x14ac:dyDescent="0.25">
      <c r="B984" s="24" t="s">
        <v>117</v>
      </c>
      <c r="C984" s="25" t="s">
        <v>222</v>
      </c>
      <c r="D984" s="26">
        <v>33</v>
      </c>
      <c r="E984" s="26">
        <v>33</v>
      </c>
      <c r="F984" s="26">
        <v>27</v>
      </c>
      <c r="G984" s="26">
        <v>6</v>
      </c>
      <c r="H984" s="27">
        <v>0</v>
      </c>
    </row>
    <row r="985" spans="2:8" ht="15" customHeight="1" x14ac:dyDescent="0.25">
      <c r="B985" s="20" t="s">
        <v>117</v>
      </c>
      <c r="C985" s="21" t="s">
        <v>221</v>
      </c>
      <c r="D985" s="22">
        <v>25</v>
      </c>
      <c r="E985" s="22">
        <v>25</v>
      </c>
      <c r="F985" s="22">
        <v>18</v>
      </c>
      <c r="G985" s="22">
        <v>7</v>
      </c>
      <c r="H985" s="23">
        <v>0</v>
      </c>
    </row>
    <row r="986" spans="2:8" ht="15" customHeight="1" x14ac:dyDescent="0.25">
      <c r="B986" s="24" t="s">
        <v>117</v>
      </c>
      <c r="C986" s="25" t="s">
        <v>17</v>
      </c>
      <c r="D986" s="26">
        <v>10</v>
      </c>
      <c r="E986" s="26">
        <v>9</v>
      </c>
      <c r="F986" s="26">
        <v>8</v>
      </c>
      <c r="G986" s="26">
        <v>1</v>
      </c>
      <c r="H986" s="27">
        <v>0</v>
      </c>
    </row>
    <row r="987" spans="2:8" ht="15" customHeight="1" x14ac:dyDescent="0.25">
      <c r="B987" s="20" t="s">
        <v>148</v>
      </c>
      <c r="C987" s="21" t="s">
        <v>195</v>
      </c>
      <c r="D987" s="22">
        <v>16</v>
      </c>
      <c r="E987" s="22">
        <v>16</v>
      </c>
      <c r="F987" s="22">
        <v>16</v>
      </c>
      <c r="G987" s="22">
        <v>0</v>
      </c>
      <c r="H987" s="23">
        <v>0</v>
      </c>
    </row>
    <row r="988" spans="2:8" ht="15" customHeight="1" x14ac:dyDescent="0.25">
      <c r="B988" s="24" t="s">
        <v>148</v>
      </c>
      <c r="C988" s="25" t="s">
        <v>2</v>
      </c>
      <c r="D988" s="26">
        <v>1</v>
      </c>
      <c r="E988" s="26">
        <v>1</v>
      </c>
      <c r="F988" s="26">
        <v>1</v>
      </c>
      <c r="G988" s="26">
        <v>0</v>
      </c>
      <c r="H988" s="27">
        <v>0</v>
      </c>
    </row>
    <row r="989" spans="2:8" ht="15" customHeight="1" x14ac:dyDescent="0.25">
      <c r="B989" s="20" t="s">
        <v>148</v>
      </c>
      <c r="C989" s="25" t="s">
        <v>222</v>
      </c>
      <c r="D989" s="22">
        <v>49</v>
      </c>
      <c r="E989" s="22">
        <v>41</v>
      </c>
      <c r="F989" s="22">
        <v>30</v>
      </c>
      <c r="G989" s="22">
        <v>11</v>
      </c>
      <c r="H989" s="23">
        <v>0</v>
      </c>
    </row>
    <row r="990" spans="2:8" ht="15" customHeight="1" x14ac:dyDescent="0.25">
      <c r="B990" s="20" t="s">
        <v>148</v>
      </c>
      <c r="C990" s="21" t="s">
        <v>15</v>
      </c>
      <c r="D990" s="22">
        <v>22</v>
      </c>
      <c r="E990" s="22">
        <v>21</v>
      </c>
      <c r="F990" s="22">
        <v>18</v>
      </c>
      <c r="G990" s="22">
        <v>3</v>
      </c>
      <c r="H990" s="23">
        <v>0</v>
      </c>
    </row>
    <row r="991" spans="2:8" ht="15" customHeight="1" x14ac:dyDescent="0.25">
      <c r="B991" s="24" t="s">
        <v>148</v>
      </c>
      <c r="C991" s="21" t="s">
        <v>221</v>
      </c>
      <c r="D991" s="26">
        <v>28</v>
      </c>
      <c r="E991" s="26">
        <v>27</v>
      </c>
      <c r="F991" s="26">
        <v>25</v>
      </c>
      <c r="G991" s="26">
        <v>2</v>
      </c>
      <c r="H991" s="27">
        <v>1</v>
      </c>
    </row>
    <row r="992" spans="2:8" ht="15" customHeight="1" x14ac:dyDescent="0.25">
      <c r="B992" s="20" t="s">
        <v>148</v>
      </c>
      <c r="C992" s="25" t="s">
        <v>220</v>
      </c>
      <c r="D992" s="22">
        <v>11</v>
      </c>
      <c r="E992" s="22">
        <v>11</v>
      </c>
      <c r="F992" s="22">
        <v>11</v>
      </c>
      <c r="G992" s="22">
        <v>0</v>
      </c>
      <c r="H992" s="23">
        <v>0</v>
      </c>
    </row>
    <row r="993" spans="2:8" ht="15" customHeight="1" x14ac:dyDescent="0.25">
      <c r="B993" s="24" t="s">
        <v>148</v>
      </c>
      <c r="C993" s="25" t="s">
        <v>17</v>
      </c>
      <c r="D993" s="26">
        <v>6</v>
      </c>
      <c r="E993" s="26">
        <v>5</v>
      </c>
      <c r="F993" s="26">
        <v>5</v>
      </c>
      <c r="G993" s="26">
        <v>0</v>
      </c>
      <c r="H993" s="27">
        <v>0</v>
      </c>
    </row>
    <row r="994" spans="2:8" ht="15" customHeight="1" x14ac:dyDescent="0.25">
      <c r="B994" s="24" t="s">
        <v>148</v>
      </c>
      <c r="C994" s="25" t="s">
        <v>7</v>
      </c>
      <c r="D994" s="26">
        <v>13</v>
      </c>
      <c r="E994" s="26">
        <v>13</v>
      </c>
      <c r="F994" s="26">
        <v>13</v>
      </c>
      <c r="G994" s="26">
        <v>0</v>
      </c>
      <c r="H994" s="27">
        <v>0</v>
      </c>
    </row>
    <row r="995" spans="2:8" ht="15" customHeight="1" x14ac:dyDescent="0.25">
      <c r="B995" s="24" t="s">
        <v>149</v>
      </c>
      <c r="C995" s="25" t="s">
        <v>7</v>
      </c>
      <c r="D995" s="26">
        <v>3</v>
      </c>
      <c r="E995" s="26">
        <v>3</v>
      </c>
      <c r="F995" s="26">
        <v>2</v>
      </c>
      <c r="G995" s="26">
        <v>1</v>
      </c>
      <c r="H995" s="27">
        <v>0</v>
      </c>
    </row>
    <row r="996" spans="2:8" ht="15" customHeight="1" x14ac:dyDescent="0.25">
      <c r="B996" s="20" t="s">
        <v>149</v>
      </c>
      <c r="C996" s="21" t="s">
        <v>221</v>
      </c>
      <c r="D996" s="22">
        <v>10</v>
      </c>
      <c r="E996" s="22">
        <v>10</v>
      </c>
      <c r="F996" s="22">
        <v>9</v>
      </c>
      <c r="G996" s="22">
        <v>1</v>
      </c>
      <c r="H996" s="23">
        <v>0</v>
      </c>
    </row>
    <row r="997" spans="2:8" ht="15" customHeight="1" x14ac:dyDescent="0.25">
      <c r="B997" s="24" t="s">
        <v>149</v>
      </c>
      <c r="C997" s="25" t="s">
        <v>222</v>
      </c>
      <c r="D997" s="26">
        <v>4</v>
      </c>
      <c r="E997" s="26">
        <v>3</v>
      </c>
      <c r="F997" s="26">
        <v>3</v>
      </c>
      <c r="G997" s="26">
        <v>0</v>
      </c>
      <c r="H997" s="27">
        <v>1</v>
      </c>
    </row>
    <row r="998" spans="2:8" ht="15" customHeight="1" x14ac:dyDescent="0.25">
      <c r="B998" s="20" t="s">
        <v>149</v>
      </c>
      <c r="C998" s="21" t="s">
        <v>15</v>
      </c>
      <c r="D998" s="22">
        <v>13</v>
      </c>
      <c r="E998" s="22">
        <v>13</v>
      </c>
      <c r="F998" s="22">
        <v>12</v>
      </c>
      <c r="G998" s="22">
        <v>1</v>
      </c>
      <c r="H998" s="23">
        <v>0</v>
      </c>
    </row>
    <row r="999" spans="2:8" ht="15" customHeight="1" x14ac:dyDescent="0.25">
      <c r="B999" s="24" t="s">
        <v>149</v>
      </c>
      <c r="C999" s="25" t="s">
        <v>195</v>
      </c>
      <c r="D999" s="26">
        <v>4</v>
      </c>
      <c r="E999" s="26">
        <v>4</v>
      </c>
      <c r="F999" s="26">
        <v>4</v>
      </c>
      <c r="G999" s="26">
        <v>0</v>
      </c>
      <c r="H999" s="27">
        <v>0</v>
      </c>
    </row>
    <row r="1000" spans="2:8" ht="15" customHeight="1" x14ac:dyDescent="0.25">
      <c r="B1000" s="20" t="s">
        <v>149</v>
      </c>
      <c r="C1000" s="25" t="s">
        <v>220</v>
      </c>
      <c r="D1000" s="22">
        <v>5</v>
      </c>
      <c r="E1000" s="22">
        <v>5</v>
      </c>
      <c r="F1000" s="22">
        <v>4</v>
      </c>
      <c r="G1000" s="22">
        <v>1</v>
      </c>
      <c r="H1000" s="23">
        <v>0</v>
      </c>
    </row>
    <row r="1001" spans="2:8" ht="15" customHeight="1" x14ac:dyDescent="0.25">
      <c r="B1001" s="24" t="s">
        <v>149</v>
      </c>
      <c r="C1001" s="25" t="s">
        <v>14</v>
      </c>
      <c r="D1001" s="26">
        <v>2</v>
      </c>
      <c r="E1001" s="26">
        <v>1</v>
      </c>
      <c r="F1001" s="26">
        <v>1</v>
      </c>
      <c r="G1001" s="26">
        <v>0</v>
      </c>
      <c r="H1001" s="27">
        <v>1</v>
      </c>
    </row>
    <row r="1002" spans="2:8" ht="15" customHeight="1" x14ac:dyDescent="0.25">
      <c r="B1002" s="24" t="s">
        <v>118</v>
      </c>
      <c r="C1002" s="21" t="s">
        <v>221</v>
      </c>
      <c r="D1002" s="26">
        <v>26</v>
      </c>
      <c r="E1002" s="26">
        <v>26</v>
      </c>
      <c r="F1002" s="26">
        <v>14</v>
      </c>
      <c r="G1002" s="26">
        <v>12</v>
      </c>
      <c r="H1002" s="27">
        <v>0</v>
      </c>
    </row>
    <row r="1003" spans="2:8" ht="15" customHeight="1" x14ac:dyDescent="0.25">
      <c r="B1003" s="20" t="s">
        <v>118</v>
      </c>
      <c r="C1003" s="25" t="s">
        <v>220</v>
      </c>
      <c r="D1003" s="22">
        <v>4</v>
      </c>
      <c r="E1003" s="22">
        <v>4</v>
      </c>
      <c r="F1003" s="22">
        <v>3</v>
      </c>
      <c r="G1003" s="22">
        <v>1</v>
      </c>
      <c r="H1003" s="23">
        <v>0</v>
      </c>
    </row>
    <row r="1004" spans="2:8" ht="15" customHeight="1" x14ac:dyDescent="0.25">
      <c r="B1004" s="20" t="s">
        <v>118</v>
      </c>
      <c r="C1004" s="25" t="s">
        <v>222</v>
      </c>
      <c r="D1004" s="22">
        <v>5</v>
      </c>
      <c r="E1004" s="22">
        <v>5</v>
      </c>
      <c r="F1004" s="22">
        <v>3</v>
      </c>
      <c r="G1004" s="22">
        <v>2</v>
      </c>
      <c r="H1004" s="23">
        <v>0</v>
      </c>
    </row>
    <row r="1005" spans="2:8" ht="15" customHeight="1" x14ac:dyDescent="0.25">
      <c r="B1005" s="24" t="s">
        <v>118</v>
      </c>
      <c r="C1005" s="25" t="s">
        <v>195</v>
      </c>
      <c r="D1005" s="26">
        <v>1</v>
      </c>
      <c r="E1005" s="26">
        <v>1</v>
      </c>
      <c r="F1005" s="26">
        <v>1</v>
      </c>
      <c r="G1005" s="26">
        <v>0</v>
      </c>
      <c r="H1005" s="27">
        <v>0</v>
      </c>
    </row>
    <row r="1006" spans="2:8" ht="15" customHeight="1" x14ac:dyDescent="0.25">
      <c r="B1006" s="20" t="s">
        <v>118</v>
      </c>
      <c r="C1006" s="21" t="s">
        <v>15</v>
      </c>
      <c r="D1006" s="22">
        <v>17</v>
      </c>
      <c r="E1006" s="22">
        <v>17</v>
      </c>
      <c r="F1006" s="22">
        <v>13</v>
      </c>
      <c r="G1006" s="22">
        <v>4</v>
      </c>
      <c r="H1006" s="23">
        <v>0</v>
      </c>
    </row>
    <row r="1007" spans="2:8" ht="15" customHeight="1" x14ac:dyDescent="0.25">
      <c r="B1007" s="24" t="s">
        <v>118</v>
      </c>
      <c r="C1007" s="25" t="s">
        <v>14</v>
      </c>
      <c r="D1007" s="26">
        <v>1</v>
      </c>
      <c r="E1007" s="26">
        <v>1</v>
      </c>
      <c r="F1007" s="26">
        <v>0</v>
      </c>
      <c r="G1007" s="26">
        <v>1</v>
      </c>
      <c r="H1007" s="27">
        <v>0</v>
      </c>
    </row>
    <row r="1008" spans="2:8" ht="15" customHeight="1" x14ac:dyDescent="0.25">
      <c r="B1008" s="24" t="s">
        <v>118</v>
      </c>
      <c r="C1008" s="25" t="s">
        <v>7</v>
      </c>
      <c r="D1008" s="26">
        <v>10</v>
      </c>
      <c r="E1008" s="26">
        <v>10</v>
      </c>
      <c r="F1008" s="26">
        <v>9</v>
      </c>
      <c r="G1008" s="26">
        <v>1</v>
      </c>
      <c r="H1008" s="27">
        <v>0</v>
      </c>
    </row>
    <row r="1009" spans="2:8" ht="15" customHeight="1" x14ac:dyDescent="0.25">
      <c r="B1009" s="20" t="s">
        <v>118</v>
      </c>
      <c r="C1009" s="21" t="s">
        <v>13</v>
      </c>
      <c r="D1009" s="22">
        <v>2</v>
      </c>
      <c r="E1009" s="22">
        <v>2</v>
      </c>
      <c r="F1009" s="22">
        <v>2</v>
      </c>
      <c r="G1009" s="22">
        <v>0</v>
      </c>
      <c r="H1009" s="23">
        <v>0</v>
      </c>
    </row>
    <row r="1010" spans="2:8" ht="15" customHeight="1" x14ac:dyDescent="0.25">
      <c r="B1010" s="24" t="s">
        <v>118</v>
      </c>
      <c r="C1010" s="25" t="s">
        <v>17</v>
      </c>
      <c r="D1010" s="26">
        <v>9</v>
      </c>
      <c r="E1010" s="26">
        <v>8</v>
      </c>
      <c r="F1010" s="26">
        <v>8</v>
      </c>
      <c r="G1010" s="26">
        <v>0</v>
      </c>
      <c r="H1010" s="27">
        <v>0</v>
      </c>
    </row>
    <row r="1011" spans="2:8" ht="15" customHeight="1" x14ac:dyDescent="0.25">
      <c r="B1011" s="20" t="s">
        <v>119</v>
      </c>
      <c r="C1011" s="25" t="s">
        <v>220</v>
      </c>
      <c r="D1011" s="22">
        <v>60</v>
      </c>
      <c r="E1011" s="22">
        <v>58</v>
      </c>
      <c r="F1011" s="22">
        <v>45</v>
      </c>
      <c r="G1011" s="22">
        <v>13</v>
      </c>
      <c r="H1011" s="23">
        <v>0</v>
      </c>
    </row>
    <row r="1012" spans="2:8" ht="15" customHeight="1" x14ac:dyDescent="0.25">
      <c r="B1012" s="24" t="s">
        <v>119</v>
      </c>
      <c r="C1012" s="21" t="s">
        <v>219</v>
      </c>
      <c r="D1012" s="26">
        <v>2</v>
      </c>
      <c r="E1012" s="26">
        <v>2</v>
      </c>
      <c r="F1012" s="26">
        <v>2</v>
      </c>
      <c r="G1012" s="26">
        <v>0</v>
      </c>
      <c r="H1012" s="27">
        <v>0</v>
      </c>
    </row>
    <row r="1013" spans="2:8" ht="15" customHeight="1" x14ac:dyDescent="0.25">
      <c r="B1013" s="20" t="s">
        <v>119</v>
      </c>
      <c r="C1013" s="21" t="s">
        <v>221</v>
      </c>
      <c r="D1013" s="22">
        <v>82</v>
      </c>
      <c r="E1013" s="22">
        <v>80</v>
      </c>
      <c r="F1013" s="22">
        <v>67</v>
      </c>
      <c r="G1013" s="22">
        <v>13</v>
      </c>
      <c r="H1013" s="23">
        <v>0</v>
      </c>
    </row>
    <row r="1014" spans="2:8" ht="15" customHeight="1" x14ac:dyDescent="0.25">
      <c r="B1014" s="24" t="s">
        <v>119</v>
      </c>
      <c r="C1014" s="25" t="s">
        <v>7</v>
      </c>
      <c r="D1014" s="26">
        <v>29</v>
      </c>
      <c r="E1014" s="26">
        <v>29</v>
      </c>
      <c r="F1014" s="26">
        <v>24</v>
      </c>
      <c r="G1014" s="26">
        <v>5</v>
      </c>
      <c r="H1014" s="27">
        <v>0</v>
      </c>
    </row>
    <row r="1015" spans="2:8" ht="15" customHeight="1" x14ac:dyDescent="0.25">
      <c r="B1015" s="24" t="s">
        <v>119</v>
      </c>
      <c r="C1015" s="25" t="s">
        <v>2</v>
      </c>
      <c r="D1015" s="26">
        <v>1</v>
      </c>
      <c r="E1015" s="26">
        <v>1</v>
      </c>
      <c r="F1015" s="26">
        <v>1</v>
      </c>
      <c r="G1015" s="26">
        <v>0</v>
      </c>
      <c r="H1015" s="27">
        <v>0</v>
      </c>
    </row>
    <row r="1016" spans="2:8" ht="15" customHeight="1" x14ac:dyDescent="0.25">
      <c r="B1016" s="20" t="s">
        <v>119</v>
      </c>
      <c r="C1016" s="25" t="s">
        <v>222</v>
      </c>
      <c r="D1016" s="22">
        <v>64</v>
      </c>
      <c r="E1016" s="22">
        <v>62</v>
      </c>
      <c r="F1016" s="22">
        <v>47</v>
      </c>
      <c r="G1016" s="22">
        <v>15</v>
      </c>
      <c r="H1016" s="23">
        <v>0</v>
      </c>
    </row>
    <row r="1017" spans="2:8" ht="15" customHeight="1" x14ac:dyDescent="0.25">
      <c r="B1017" s="24" t="s">
        <v>119</v>
      </c>
      <c r="C1017" s="25" t="s">
        <v>13</v>
      </c>
      <c r="D1017" s="26">
        <v>32</v>
      </c>
      <c r="E1017" s="26">
        <v>32</v>
      </c>
      <c r="F1017" s="26">
        <v>32</v>
      </c>
      <c r="G1017" s="26">
        <v>0</v>
      </c>
      <c r="H1017" s="27">
        <v>0</v>
      </c>
    </row>
    <row r="1018" spans="2:8" ht="15" customHeight="1" x14ac:dyDescent="0.25">
      <c r="B1018" s="20" t="s">
        <v>119</v>
      </c>
      <c r="C1018" s="21" t="s">
        <v>17</v>
      </c>
      <c r="D1018" s="22">
        <v>21</v>
      </c>
      <c r="E1018" s="22">
        <v>21</v>
      </c>
      <c r="F1018" s="22">
        <v>19</v>
      </c>
      <c r="G1018" s="22">
        <v>2</v>
      </c>
      <c r="H1018" s="23">
        <v>0</v>
      </c>
    </row>
    <row r="1019" spans="2:8" ht="15" customHeight="1" x14ac:dyDescent="0.25">
      <c r="B1019" s="24" t="s">
        <v>119</v>
      </c>
      <c r="C1019" s="25" t="s">
        <v>195</v>
      </c>
      <c r="D1019" s="26">
        <v>6</v>
      </c>
      <c r="E1019" s="26">
        <v>3</v>
      </c>
      <c r="F1019" s="26">
        <v>3</v>
      </c>
      <c r="G1019" s="26">
        <v>0</v>
      </c>
      <c r="H1019" s="27">
        <v>0</v>
      </c>
    </row>
    <row r="1020" spans="2:8" ht="15" customHeight="1" x14ac:dyDescent="0.25">
      <c r="B1020" s="20" t="s">
        <v>119</v>
      </c>
      <c r="C1020" s="21" t="s">
        <v>15</v>
      </c>
      <c r="D1020" s="22">
        <v>82</v>
      </c>
      <c r="E1020" s="22">
        <v>82</v>
      </c>
      <c r="F1020" s="22">
        <v>77</v>
      </c>
      <c r="G1020" s="22">
        <v>5</v>
      </c>
      <c r="H1020" s="23">
        <v>0</v>
      </c>
    </row>
    <row r="1021" spans="2:8" ht="15" customHeight="1" x14ac:dyDescent="0.25">
      <c r="B1021" s="24" t="s">
        <v>119</v>
      </c>
      <c r="C1021" s="25" t="s">
        <v>12</v>
      </c>
      <c r="D1021" s="26">
        <v>7</v>
      </c>
      <c r="E1021" s="26">
        <v>4</v>
      </c>
      <c r="F1021" s="26">
        <v>4</v>
      </c>
      <c r="G1021" s="26">
        <v>0</v>
      </c>
      <c r="H1021" s="27">
        <v>0</v>
      </c>
    </row>
    <row r="1022" spans="2:8" ht="15" customHeight="1" x14ac:dyDescent="0.25">
      <c r="B1022" s="24" t="s">
        <v>120</v>
      </c>
      <c r="C1022" s="25" t="s">
        <v>222</v>
      </c>
      <c r="D1022" s="26">
        <v>13</v>
      </c>
      <c r="E1022" s="26">
        <v>11</v>
      </c>
      <c r="F1022" s="26">
        <v>10</v>
      </c>
      <c r="G1022" s="26">
        <v>1</v>
      </c>
      <c r="H1022" s="27">
        <v>0</v>
      </c>
    </row>
    <row r="1023" spans="2:8" ht="15" customHeight="1" x14ac:dyDescent="0.25">
      <c r="B1023" s="20" t="s">
        <v>120</v>
      </c>
      <c r="C1023" s="21" t="s">
        <v>7</v>
      </c>
      <c r="D1023" s="22">
        <v>3</v>
      </c>
      <c r="E1023" s="22">
        <v>3</v>
      </c>
      <c r="F1023" s="22">
        <v>3</v>
      </c>
      <c r="G1023" s="22">
        <v>0</v>
      </c>
      <c r="H1023" s="23">
        <v>0</v>
      </c>
    </row>
    <row r="1024" spans="2:8" ht="15" customHeight="1" x14ac:dyDescent="0.25">
      <c r="B1024" s="24" t="s">
        <v>120</v>
      </c>
      <c r="C1024" s="21" t="s">
        <v>221</v>
      </c>
      <c r="D1024" s="26">
        <v>11</v>
      </c>
      <c r="E1024" s="26">
        <v>11</v>
      </c>
      <c r="F1024" s="26">
        <v>11</v>
      </c>
      <c r="G1024" s="26">
        <v>0</v>
      </c>
      <c r="H1024" s="27">
        <v>0</v>
      </c>
    </row>
    <row r="1025" spans="2:8" ht="15" customHeight="1" x14ac:dyDescent="0.25">
      <c r="B1025" s="20" t="s">
        <v>120</v>
      </c>
      <c r="C1025" s="25" t="s">
        <v>220</v>
      </c>
      <c r="D1025" s="22">
        <v>6</v>
      </c>
      <c r="E1025" s="22">
        <v>6</v>
      </c>
      <c r="F1025" s="22">
        <v>6</v>
      </c>
      <c r="G1025" s="22">
        <v>0</v>
      </c>
      <c r="H1025" s="23">
        <v>0</v>
      </c>
    </row>
    <row r="1026" spans="2:8" ht="15" customHeight="1" x14ac:dyDescent="0.25">
      <c r="B1026" s="24" t="s">
        <v>120</v>
      </c>
      <c r="C1026" s="25" t="s">
        <v>13</v>
      </c>
      <c r="D1026" s="26">
        <v>1</v>
      </c>
      <c r="E1026" s="26">
        <v>0</v>
      </c>
      <c r="F1026" s="26">
        <v>0</v>
      </c>
      <c r="G1026" s="26">
        <v>0</v>
      </c>
      <c r="H1026" s="27">
        <v>0</v>
      </c>
    </row>
    <row r="1027" spans="2:8" ht="15" customHeight="1" x14ac:dyDescent="0.25">
      <c r="B1027" s="20" t="s">
        <v>120</v>
      </c>
      <c r="C1027" s="21" t="s">
        <v>15</v>
      </c>
      <c r="D1027" s="22">
        <v>4</v>
      </c>
      <c r="E1027" s="22">
        <v>4</v>
      </c>
      <c r="F1027" s="22">
        <v>4</v>
      </c>
      <c r="G1027" s="22">
        <v>0</v>
      </c>
      <c r="H1027" s="23">
        <v>0</v>
      </c>
    </row>
    <row r="1028" spans="2:8" ht="15" customHeight="1" x14ac:dyDescent="0.25">
      <c r="B1028" s="24" t="s">
        <v>120</v>
      </c>
      <c r="C1028" s="25" t="s">
        <v>17</v>
      </c>
      <c r="D1028" s="26">
        <v>3</v>
      </c>
      <c r="E1028" s="26">
        <v>1</v>
      </c>
      <c r="F1028" s="26">
        <v>1</v>
      </c>
      <c r="G1028" s="26">
        <v>0</v>
      </c>
      <c r="H1028" s="27">
        <v>0</v>
      </c>
    </row>
    <row r="1029" spans="2:8" ht="15" customHeight="1" x14ac:dyDescent="0.25">
      <c r="B1029" s="20" t="s">
        <v>120</v>
      </c>
      <c r="C1029" s="21" t="s">
        <v>195</v>
      </c>
      <c r="D1029" s="22">
        <v>2</v>
      </c>
      <c r="E1029" s="22">
        <v>2</v>
      </c>
      <c r="F1029" s="22">
        <v>2</v>
      </c>
      <c r="G1029" s="22">
        <v>0</v>
      </c>
      <c r="H1029" s="23">
        <v>0</v>
      </c>
    </row>
    <row r="1030" spans="2:8" ht="15" customHeight="1" x14ac:dyDescent="0.25">
      <c r="B1030" s="24" t="s">
        <v>163</v>
      </c>
      <c r="C1030" s="25" t="s">
        <v>220</v>
      </c>
      <c r="D1030" s="26">
        <v>37</v>
      </c>
      <c r="E1030" s="26">
        <v>34</v>
      </c>
      <c r="F1030" s="26">
        <v>28</v>
      </c>
      <c r="G1030" s="26">
        <v>6</v>
      </c>
      <c r="H1030" s="27">
        <v>0</v>
      </c>
    </row>
    <row r="1031" spans="2:8" ht="15" customHeight="1" x14ac:dyDescent="0.25">
      <c r="B1031" s="20" t="s">
        <v>163</v>
      </c>
      <c r="C1031" s="21" t="s">
        <v>2</v>
      </c>
      <c r="D1031" s="22">
        <v>6</v>
      </c>
      <c r="E1031" s="22">
        <v>6</v>
      </c>
      <c r="F1031" s="22">
        <v>6</v>
      </c>
      <c r="G1031" s="22">
        <v>0</v>
      </c>
      <c r="H1031" s="23">
        <v>0</v>
      </c>
    </row>
    <row r="1032" spans="2:8" ht="15" customHeight="1" x14ac:dyDescent="0.25">
      <c r="B1032" s="20" t="s">
        <v>163</v>
      </c>
      <c r="C1032" s="21" t="s">
        <v>221</v>
      </c>
      <c r="D1032" s="22">
        <v>104</v>
      </c>
      <c r="E1032" s="22">
        <v>101</v>
      </c>
      <c r="F1032" s="22">
        <v>89</v>
      </c>
      <c r="G1032" s="22">
        <v>12</v>
      </c>
      <c r="H1032" s="23">
        <v>0</v>
      </c>
    </row>
    <row r="1033" spans="2:8" ht="15" customHeight="1" x14ac:dyDescent="0.25">
      <c r="B1033" s="20" t="s">
        <v>163</v>
      </c>
      <c r="C1033" s="21" t="s">
        <v>13</v>
      </c>
      <c r="D1033" s="22">
        <v>29</v>
      </c>
      <c r="E1033" s="22">
        <v>29</v>
      </c>
      <c r="F1033" s="22">
        <v>23</v>
      </c>
      <c r="G1033" s="22">
        <v>6</v>
      </c>
      <c r="H1033" s="23">
        <v>0</v>
      </c>
    </row>
    <row r="1034" spans="2:8" ht="15" customHeight="1" x14ac:dyDescent="0.25">
      <c r="B1034" s="24" t="s">
        <v>163</v>
      </c>
      <c r="C1034" s="25" t="s">
        <v>7</v>
      </c>
      <c r="D1034" s="26">
        <v>20</v>
      </c>
      <c r="E1034" s="26">
        <v>17</v>
      </c>
      <c r="F1034" s="26">
        <v>14</v>
      </c>
      <c r="G1034" s="26">
        <v>3</v>
      </c>
      <c r="H1034" s="27">
        <v>0</v>
      </c>
    </row>
    <row r="1035" spans="2:8" ht="15" customHeight="1" x14ac:dyDescent="0.25">
      <c r="B1035" s="20" t="s">
        <v>163</v>
      </c>
      <c r="C1035" s="21" t="s">
        <v>14</v>
      </c>
      <c r="D1035" s="22">
        <v>10</v>
      </c>
      <c r="E1035" s="22">
        <v>10</v>
      </c>
      <c r="F1035" s="22">
        <v>10</v>
      </c>
      <c r="G1035" s="22">
        <v>0</v>
      </c>
      <c r="H1035" s="23">
        <v>0</v>
      </c>
    </row>
    <row r="1036" spans="2:8" ht="15" customHeight="1" x14ac:dyDescent="0.25">
      <c r="B1036" s="20" t="s">
        <v>163</v>
      </c>
      <c r="C1036" s="21" t="s">
        <v>195</v>
      </c>
      <c r="D1036" s="22">
        <v>44</v>
      </c>
      <c r="E1036" s="22">
        <v>44</v>
      </c>
      <c r="F1036" s="22">
        <v>44</v>
      </c>
      <c r="G1036" s="22">
        <v>0</v>
      </c>
      <c r="H1036" s="23">
        <v>0</v>
      </c>
    </row>
    <row r="1037" spans="2:8" ht="15" customHeight="1" x14ac:dyDescent="0.25">
      <c r="B1037" s="24" t="s">
        <v>163</v>
      </c>
      <c r="C1037" s="25" t="s">
        <v>12</v>
      </c>
      <c r="D1037" s="26">
        <v>2</v>
      </c>
      <c r="E1037" s="26">
        <v>2</v>
      </c>
      <c r="F1037" s="26">
        <v>2</v>
      </c>
      <c r="G1037" s="26">
        <v>0</v>
      </c>
      <c r="H1037" s="27">
        <v>0</v>
      </c>
    </row>
    <row r="1038" spans="2:8" ht="15" customHeight="1" x14ac:dyDescent="0.25">
      <c r="B1038" s="20" t="s">
        <v>163</v>
      </c>
      <c r="C1038" s="21" t="s">
        <v>17</v>
      </c>
      <c r="D1038" s="22">
        <v>5</v>
      </c>
      <c r="E1038" s="22">
        <v>3</v>
      </c>
      <c r="F1038" s="22">
        <v>3</v>
      </c>
      <c r="G1038" s="22">
        <v>0</v>
      </c>
      <c r="H1038" s="23">
        <v>0</v>
      </c>
    </row>
    <row r="1039" spans="2:8" ht="15" customHeight="1" x14ac:dyDescent="0.25">
      <c r="B1039" s="24" t="s">
        <v>163</v>
      </c>
      <c r="C1039" s="25" t="s">
        <v>222</v>
      </c>
      <c r="D1039" s="26">
        <v>66</v>
      </c>
      <c r="E1039" s="26">
        <v>62</v>
      </c>
      <c r="F1039" s="26">
        <v>62</v>
      </c>
      <c r="G1039" s="26">
        <v>0</v>
      </c>
      <c r="H1039" s="27">
        <v>1</v>
      </c>
    </row>
    <row r="1040" spans="2:8" ht="15" customHeight="1" x14ac:dyDescent="0.25">
      <c r="B1040" s="20" t="s">
        <v>163</v>
      </c>
      <c r="C1040" s="21" t="s">
        <v>15</v>
      </c>
      <c r="D1040" s="22">
        <v>78</v>
      </c>
      <c r="E1040" s="22">
        <v>78</v>
      </c>
      <c r="F1040" s="22">
        <v>61</v>
      </c>
      <c r="G1040" s="22">
        <v>17</v>
      </c>
      <c r="H1040" s="23">
        <v>0</v>
      </c>
    </row>
    <row r="1041" spans="2:8" ht="15" customHeight="1" x14ac:dyDescent="0.25">
      <c r="B1041" s="24" t="s">
        <v>165</v>
      </c>
      <c r="C1041" s="25" t="s">
        <v>2</v>
      </c>
      <c r="D1041" s="26">
        <v>2</v>
      </c>
      <c r="E1041" s="26">
        <v>2</v>
      </c>
      <c r="F1041" s="26">
        <v>2</v>
      </c>
      <c r="G1041" s="26">
        <v>0</v>
      </c>
      <c r="H1041" s="27">
        <v>0</v>
      </c>
    </row>
    <row r="1042" spans="2:8" ht="15" customHeight="1" x14ac:dyDescent="0.25">
      <c r="B1042" s="20" t="s">
        <v>165</v>
      </c>
      <c r="C1042" s="25" t="s">
        <v>222</v>
      </c>
      <c r="D1042" s="22">
        <v>45</v>
      </c>
      <c r="E1042" s="22">
        <v>45</v>
      </c>
      <c r="F1042" s="22">
        <v>43</v>
      </c>
      <c r="G1042" s="22">
        <v>2</v>
      </c>
      <c r="H1042" s="23">
        <v>0</v>
      </c>
    </row>
    <row r="1043" spans="2:8" ht="15" customHeight="1" x14ac:dyDescent="0.25">
      <c r="B1043" s="24" t="s">
        <v>165</v>
      </c>
      <c r="C1043" s="25" t="s">
        <v>15</v>
      </c>
      <c r="D1043" s="26">
        <v>121</v>
      </c>
      <c r="E1043" s="26">
        <v>121</v>
      </c>
      <c r="F1043" s="26">
        <v>111</v>
      </c>
      <c r="G1043" s="26">
        <v>10</v>
      </c>
      <c r="H1043" s="27">
        <v>0</v>
      </c>
    </row>
    <row r="1044" spans="2:8" ht="15" customHeight="1" x14ac:dyDescent="0.25">
      <c r="B1044" s="20" t="s">
        <v>165</v>
      </c>
      <c r="C1044" s="25" t="s">
        <v>220</v>
      </c>
      <c r="D1044" s="22">
        <v>48</v>
      </c>
      <c r="E1044" s="22">
        <v>48</v>
      </c>
      <c r="F1044" s="22">
        <v>46</v>
      </c>
      <c r="G1044" s="22">
        <v>2</v>
      </c>
      <c r="H1044" s="23">
        <v>0</v>
      </c>
    </row>
    <row r="1045" spans="2:8" ht="15" customHeight="1" x14ac:dyDescent="0.25">
      <c r="B1045" s="24" t="s">
        <v>165</v>
      </c>
      <c r="C1045" s="25" t="s">
        <v>195</v>
      </c>
      <c r="D1045" s="26">
        <v>2</v>
      </c>
      <c r="E1045" s="26">
        <v>2</v>
      </c>
      <c r="F1045" s="26">
        <v>2</v>
      </c>
      <c r="G1045" s="26">
        <v>0</v>
      </c>
      <c r="H1045" s="27">
        <v>0</v>
      </c>
    </row>
    <row r="1046" spans="2:8" ht="15" customHeight="1" x14ac:dyDescent="0.25">
      <c r="B1046" s="20" t="s">
        <v>165</v>
      </c>
      <c r="C1046" s="21" t="s">
        <v>13</v>
      </c>
      <c r="D1046" s="22">
        <v>11</v>
      </c>
      <c r="E1046" s="22">
        <v>11</v>
      </c>
      <c r="F1046" s="22">
        <v>11</v>
      </c>
      <c r="G1046" s="22">
        <v>0</v>
      </c>
      <c r="H1046" s="23">
        <v>0</v>
      </c>
    </row>
    <row r="1047" spans="2:8" ht="15" customHeight="1" x14ac:dyDescent="0.25">
      <c r="B1047" s="24" t="s">
        <v>165</v>
      </c>
      <c r="C1047" s="25" t="s">
        <v>12</v>
      </c>
      <c r="D1047" s="26">
        <v>1</v>
      </c>
      <c r="E1047" s="26">
        <v>1</v>
      </c>
      <c r="F1047" s="26">
        <v>0</v>
      </c>
      <c r="G1047" s="26">
        <v>1</v>
      </c>
      <c r="H1047" s="27">
        <v>0</v>
      </c>
    </row>
    <row r="1048" spans="2:8" ht="15" customHeight="1" x14ac:dyDescent="0.25">
      <c r="B1048" s="20" t="s">
        <v>165</v>
      </c>
      <c r="C1048" s="21" t="s">
        <v>7</v>
      </c>
      <c r="D1048" s="22">
        <v>16</v>
      </c>
      <c r="E1048" s="22">
        <v>16</v>
      </c>
      <c r="F1048" s="22">
        <v>14</v>
      </c>
      <c r="G1048" s="22">
        <v>2</v>
      </c>
      <c r="H1048" s="23">
        <v>0</v>
      </c>
    </row>
    <row r="1049" spans="2:8" ht="15" customHeight="1" x14ac:dyDescent="0.25">
      <c r="B1049" s="20" t="s">
        <v>165</v>
      </c>
      <c r="C1049" s="21" t="s">
        <v>221</v>
      </c>
      <c r="D1049" s="22">
        <v>176</v>
      </c>
      <c r="E1049" s="22">
        <v>174</v>
      </c>
      <c r="F1049" s="22">
        <v>161</v>
      </c>
      <c r="G1049" s="22">
        <v>13</v>
      </c>
      <c r="H1049" s="23">
        <v>0</v>
      </c>
    </row>
    <row r="1050" spans="2:8" ht="15" customHeight="1" x14ac:dyDescent="0.25">
      <c r="B1050" s="20" t="s">
        <v>165</v>
      </c>
      <c r="C1050" s="21" t="s">
        <v>14</v>
      </c>
      <c r="D1050" s="22">
        <v>2</v>
      </c>
      <c r="E1050" s="22">
        <v>2</v>
      </c>
      <c r="F1050" s="22">
        <v>1</v>
      </c>
      <c r="G1050" s="22">
        <v>1</v>
      </c>
      <c r="H1050" s="23">
        <v>0</v>
      </c>
    </row>
    <row r="1051" spans="2:8" ht="15" customHeight="1" x14ac:dyDescent="0.25">
      <c r="B1051" s="20" t="s">
        <v>165</v>
      </c>
      <c r="C1051" s="21" t="s">
        <v>17</v>
      </c>
      <c r="D1051" s="22">
        <v>13</v>
      </c>
      <c r="E1051" s="22">
        <v>13</v>
      </c>
      <c r="F1051" s="22">
        <v>13</v>
      </c>
      <c r="G1051" s="22">
        <v>0</v>
      </c>
      <c r="H1051" s="23">
        <v>0</v>
      </c>
    </row>
    <row r="1052" spans="2:8" ht="15" customHeight="1" x14ac:dyDescent="0.25">
      <c r="B1052" s="24" t="s">
        <v>121</v>
      </c>
      <c r="C1052" s="25" t="s">
        <v>220</v>
      </c>
      <c r="D1052" s="26">
        <v>3</v>
      </c>
      <c r="E1052" s="26">
        <v>3</v>
      </c>
      <c r="F1052" s="26">
        <v>2</v>
      </c>
      <c r="G1052" s="26">
        <v>1</v>
      </c>
      <c r="H1052" s="27">
        <v>0</v>
      </c>
    </row>
    <row r="1053" spans="2:8" ht="15" customHeight="1" x14ac:dyDescent="0.25">
      <c r="B1053" s="20" t="s">
        <v>121</v>
      </c>
      <c r="C1053" s="21" t="s">
        <v>221</v>
      </c>
      <c r="D1053" s="22">
        <v>11</v>
      </c>
      <c r="E1053" s="22">
        <v>11</v>
      </c>
      <c r="F1053" s="22">
        <v>10</v>
      </c>
      <c r="G1053" s="22">
        <v>1</v>
      </c>
      <c r="H1053" s="23">
        <v>0</v>
      </c>
    </row>
    <row r="1054" spans="2:8" ht="15" customHeight="1" x14ac:dyDescent="0.25">
      <c r="B1054" s="24" t="s">
        <v>121</v>
      </c>
      <c r="C1054" s="25" t="s">
        <v>222</v>
      </c>
      <c r="D1054" s="26">
        <v>8</v>
      </c>
      <c r="E1054" s="26">
        <v>7</v>
      </c>
      <c r="F1054" s="26">
        <v>3</v>
      </c>
      <c r="G1054" s="26">
        <v>4</v>
      </c>
      <c r="H1054" s="27">
        <v>0</v>
      </c>
    </row>
    <row r="1055" spans="2:8" ht="15" customHeight="1" x14ac:dyDescent="0.25">
      <c r="B1055" s="20" t="s">
        <v>121</v>
      </c>
      <c r="C1055" s="21" t="s">
        <v>7</v>
      </c>
      <c r="D1055" s="22">
        <v>2</v>
      </c>
      <c r="E1055" s="22">
        <v>2</v>
      </c>
      <c r="F1055" s="22">
        <v>2</v>
      </c>
      <c r="G1055" s="22">
        <v>0</v>
      </c>
      <c r="H1055" s="23">
        <v>0</v>
      </c>
    </row>
    <row r="1056" spans="2:8" ht="15" customHeight="1" x14ac:dyDescent="0.25">
      <c r="B1056" s="20" t="s">
        <v>121</v>
      </c>
      <c r="C1056" s="21" t="s">
        <v>13</v>
      </c>
      <c r="D1056" s="22">
        <v>2</v>
      </c>
      <c r="E1056" s="22">
        <v>2</v>
      </c>
      <c r="F1056" s="22">
        <v>2</v>
      </c>
      <c r="G1056" s="22">
        <v>0</v>
      </c>
      <c r="H1056" s="23">
        <v>0</v>
      </c>
    </row>
    <row r="1057" spans="2:12" ht="15" customHeight="1" x14ac:dyDescent="0.25">
      <c r="B1057" s="24" t="s">
        <v>121</v>
      </c>
      <c r="C1057" s="25" t="s">
        <v>14</v>
      </c>
      <c r="D1057" s="26">
        <v>1</v>
      </c>
      <c r="E1057" s="26">
        <v>1</v>
      </c>
      <c r="F1057" s="26">
        <v>1</v>
      </c>
      <c r="G1057" s="26">
        <v>0</v>
      </c>
      <c r="H1057" s="27">
        <v>0</v>
      </c>
    </row>
    <row r="1058" spans="2:12" ht="15" customHeight="1" x14ac:dyDescent="0.25">
      <c r="B1058" s="20" t="s">
        <v>121</v>
      </c>
      <c r="C1058" s="21" t="s">
        <v>15</v>
      </c>
      <c r="D1058" s="22">
        <v>6</v>
      </c>
      <c r="E1058" s="22">
        <v>6</v>
      </c>
      <c r="F1058" s="22">
        <v>4</v>
      </c>
      <c r="G1058" s="22">
        <v>2</v>
      </c>
      <c r="H1058" s="23">
        <v>0</v>
      </c>
    </row>
    <row r="1059" spans="2:12" ht="15" customHeight="1" x14ac:dyDescent="0.25">
      <c r="B1059" s="24" t="s">
        <v>122</v>
      </c>
      <c r="C1059" s="25" t="s">
        <v>7</v>
      </c>
      <c r="D1059" s="26">
        <v>17</v>
      </c>
      <c r="E1059" s="26">
        <v>17</v>
      </c>
      <c r="F1059" s="26">
        <v>17</v>
      </c>
      <c r="G1059" s="26">
        <v>0</v>
      </c>
      <c r="H1059" s="27">
        <v>0</v>
      </c>
    </row>
    <row r="1060" spans="2:12" ht="15" customHeight="1" x14ac:dyDescent="0.25">
      <c r="B1060" s="20" t="s">
        <v>122</v>
      </c>
      <c r="C1060" s="21" t="s">
        <v>222</v>
      </c>
      <c r="D1060" s="22">
        <v>44</v>
      </c>
      <c r="E1060" s="22">
        <v>43</v>
      </c>
      <c r="F1060" s="22">
        <v>31</v>
      </c>
      <c r="G1060" s="22">
        <v>12</v>
      </c>
      <c r="H1060" s="23">
        <v>0</v>
      </c>
    </row>
    <row r="1061" spans="2:12" ht="15" customHeight="1" x14ac:dyDescent="0.25">
      <c r="B1061" s="24" t="s">
        <v>122</v>
      </c>
      <c r="C1061" s="25" t="s">
        <v>13</v>
      </c>
      <c r="D1061" s="26">
        <v>12</v>
      </c>
      <c r="E1061" s="26">
        <v>12</v>
      </c>
      <c r="F1061" s="26">
        <v>12</v>
      </c>
      <c r="G1061" s="26">
        <v>0</v>
      </c>
      <c r="H1061" s="27">
        <v>0</v>
      </c>
    </row>
    <row r="1062" spans="2:12" ht="15" customHeight="1" x14ac:dyDescent="0.25">
      <c r="B1062" s="24" t="s">
        <v>122</v>
      </c>
      <c r="C1062" s="25" t="s">
        <v>195</v>
      </c>
      <c r="D1062" s="26">
        <v>2</v>
      </c>
      <c r="E1062" s="26">
        <v>2</v>
      </c>
      <c r="F1062" s="26">
        <v>2</v>
      </c>
      <c r="G1062" s="26">
        <v>0</v>
      </c>
      <c r="H1062" s="27">
        <v>0</v>
      </c>
    </row>
    <row r="1063" spans="2:12" ht="15" customHeight="1" x14ac:dyDescent="0.25">
      <c r="B1063" s="20" t="s">
        <v>122</v>
      </c>
      <c r="C1063" s="21" t="s">
        <v>221</v>
      </c>
      <c r="D1063" s="22">
        <v>38</v>
      </c>
      <c r="E1063" s="22">
        <v>38</v>
      </c>
      <c r="F1063" s="22">
        <v>33</v>
      </c>
      <c r="G1063" s="22">
        <v>5</v>
      </c>
      <c r="H1063" s="23">
        <v>0</v>
      </c>
    </row>
    <row r="1064" spans="2:12" ht="15" customHeight="1" x14ac:dyDescent="0.25">
      <c r="B1064" s="24" t="s">
        <v>122</v>
      </c>
      <c r="C1064" s="25" t="s">
        <v>14</v>
      </c>
      <c r="D1064" s="26">
        <v>6</v>
      </c>
      <c r="E1064" s="26">
        <v>6</v>
      </c>
      <c r="F1064" s="26">
        <v>6</v>
      </c>
      <c r="G1064" s="26">
        <v>0</v>
      </c>
      <c r="H1064" s="27">
        <v>0</v>
      </c>
    </row>
    <row r="1065" spans="2:12" ht="15" customHeight="1" x14ac:dyDescent="0.25">
      <c r="B1065" s="20" t="s">
        <v>122</v>
      </c>
      <c r="C1065" s="21" t="s">
        <v>15</v>
      </c>
      <c r="D1065" s="22">
        <v>31</v>
      </c>
      <c r="E1065" s="22">
        <v>31</v>
      </c>
      <c r="F1065" s="22">
        <v>31</v>
      </c>
      <c r="G1065" s="22">
        <v>0</v>
      </c>
      <c r="H1065" s="23">
        <v>0</v>
      </c>
    </row>
    <row r="1066" spans="2:12" ht="15" customHeight="1" x14ac:dyDescent="0.25">
      <c r="B1066" s="24" t="s">
        <v>122</v>
      </c>
      <c r="C1066" s="25" t="s">
        <v>12</v>
      </c>
      <c r="D1066" s="26">
        <v>1</v>
      </c>
      <c r="E1066" s="26">
        <v>1</v>
      </c>
      <c r="F1066" s="26">
        <v>1</v>
      </c>
      <c r="G1066" s="26">
        <v>0</v>
      </c>
      <c r="H1066" s="27">
        <v>0</v>
      </c>
    </row>
    <row r="1067" spans="2:12" ht="15" customHeight="1" x14ac:dyDescent="0.25">
      <c r="B1067" s="24" t="s">
        <v>122</v>
      </c>
      <c r="C1067" s="25" t="s">
        <v>220</v>
      </c>
      <c r="D1067" s="26">
        <v>16</v>
      </c>
      <c r="E1067" s="26">
        <v>16</v>
      </c>
      <c r="F1067" s="26">
        <v>15</v>
      </c>
      <c r="G1067" s="26">
        <v>1</v>
      </c>
      <c r="H1067" s="27">
        <v>0</v>
      </c>
      <c r="K1067" s="55"/>
      <c r="L1067" s="55"/>
    </row>
    <row r="1068" spans="2:12" ht="15" customHeight="1" x14ac:dyDescent="0.25">
      <c r="B1068" s="20" t="s">
        <v>122</v>
      </c>
      <c r="C1068" s="21" t="s">
        <v>17</v>
      </c>
      <c r="D1068" s="22">
        <v>1</v>
      </c>
      <c r="E1068" s="22">
        <v>1</v>
      </c>
      <c r="F1068" s="22">
        <v>1</v>
      </c>
      <c r="G1068" s="22">
        <v>0</v>
      </c>
      <c r="H1068" s="23">
        <v>0</v>
      </c>
    </row>
    <row r="1069" spans="2:12" ht="15" customHeight="1" x14ac:dyDescent="0.25">
      <c r="B1069" s="24" t="s">
        <v>123</v>
      </c>
      <c r="C1069" s="25" t="s">
        <v>2</v>
      </c>
      <c r="D1069" s="26">
        <v>5</v>
      </c>
      <c r="E1069" s="26">
        <v>4</v>
      </c>
      <c r="F1069" s="26">
        <v>3</v>
      </c>
      <c r="G1069" s="26">
        <v>1</v>
      </c>
      <c r="H1069" s="27">
        <v>0</v>
      </c>
    </row>
    <row r="1070" spans="2:12" ht="15" customHeight="1" x14ac:dyDescent="0.25">
      <c r="B1070" s="24" t="s">
        <v>123</v>
      </c>
      <c r="C1070" s="21" t="s">
        <v>221</v>
      </c>
      <c r="D1070" s="26">
        <v>16</v>
      </c>
      <c r="E1070" s="26">
        <v>15</v>
      </c>
      <c r="F1070" s="26">
        <v>14</v>
      </c>
      <c r="G1070" s="26">
        <v>1</v>
      </c>
      <c r="H1070" s="27">
        <v>0</v>
      </c>
    </row>
    <row r="1071" spans="2:12" ht="15" customHeight="1" x14ac:dyDescent="0.25">
      <c r="B1071" s="20" t="s">
        <v>123</v>
      </c>
      <c r="C1071" s="21" t="s">
        <v>7</v>
      </c>
      <c r="D1071" s="22">
        <v>10</v>
      </c>
      <c r="E1071" s="22">
        <v>9</v>
      </c>
      <c r="F1071" s="22">
        <v>8</v>
      </c>
      <c r="G1071" s="22">
        <v>1</v>
      </c>
      <c r="H1071" s="23">
        <v>0</v>
      </c>
    </row>
    <row r="1072" spans="2:12" ht="15" customHeight="1" x14ac:dyDescent="0.25">
      <c r="B1072" s="24" t="s">
        <v>123</v>
      </c>
      <c r="C1072" s="25" t="s">
        <v>195</v>
      </c>
      <c r="D1072" s="26">
        <v>2</v>
      </c>
      <c r="E1072" s="26">
        <v>2</v>
      </c>
      <c r="F1072" s="26">
        <v>2</v>
      </c>
      <c r="G1072" s="26">
        <v>0</v>
      </c>
      <c r="H1072" s="27">
        <v>0</v>
      </c>
    </row>
    <row r="1073" spans="2:12" ht="15" customHeight="1" x14ac:dyDescent="0.25">
      <c r="B1073" s="20" t="s">
        <v>123</v>
      </c>
      <c r="C1073" s="21" t="s">
        <v>15</v>
      </c>
      <c r="D1073" s="22">
        <v>21</v>
      </c>
      <c r="E1073" s="22">
        <v>21</v>
      </c>
      <c r="F1073" s="22">
        <v>17</v>
      </c>
      <c r="G1073" s="22">
        <v>4</v>
      </c>
      <c r="H1073" s="23">
        <v>0</v>
      </c>
    </row>
    <row r="1074" spans="2:12" ht="15" customHeight="1" x14ac:dyDescent="0.25">
      <c r="B1074" s="24" t="s">
        <v>123</v>
      </c>
      <c r="C1074" s="25" t="s">
        <v>220</v>
      </c>
      <c r="D1074" s="26">
        <v>14</v>
      </c>
      <c r="E1074" s="26">
        <v>12</v>
      </c>
      <c r="F1074" s="26">
        <v>12</v>
      </c>
      <c r="G1074" s="26">
        <v>0</v>
      </c>
      <c r="H1074" s="27">
        <v>0</v>
      </c>
    </row>
    <row r="1075" spans="2:12" ht="15" customHeight="1" x14ac:dyDescent="0.25">
      <c r="B1075" s="24" t="s">
        <v>123</v>
      </c>
      <c r="C1075" s="25" t="s">
        <v>14</v>
      </c>
      <c r="D1075" s="26">
        <v>1</v>
      </c>
      <c r="E1075" s="26">
        <v>1</v>
      </c>
      <c r="F1075" s="26">
        <v>1</v>
      </c>
      <c r="G1075" s="26">
        <v>0</v>
      </c>
      <c r="H1075" s="27">
        <v>0</v>
      </c>
    </row>
    <row r="1076" spans="2:12" ht="15" customHeight="1" x14ac:dyDescent="0.25">
      <c r="B1076" s="20" t="s">
        <v>123</v>
      </c>
      <c r="C1076" s="21" t="s">
        <v>222</v>
      </c>
      <c r="D1076" s="22">
        <v>15</v>
      </c>
      <c r="E1076" s="22">
        <v>14</v>
      </c>
      <c r="F1076" s="22">
        <v>14</v>
      </c>
      <c r="G1076" s="22">
        <v>0</v>
      </c>
      <c r="H1076" s="23">
        <v>0</v>
      </c>
      <c r="K1076" s="54"/>
      <c r="L1076" s="54"/>
    </row>
    <row r="1077" spans="2:12" ht="15" customHeight="1" x14ac:dyDescent="0.25">
      <c r="B1077" s="24" t="s">
        <v>123</v>
      </c>
      <c r="C1077" s="25" t="s">
        <v>13</v>
      </c>
      <c r="D1077" s="26">
        <v>5</v>
      </c>
      <c r="E1077" s="26">
        <v>5</v>
      </c>
      <c r="F1077" s="26">
        <v>4</v>
      </c>
      <c r="G1077" s="26">
        <v>1</v>
      </c>
      <c r="H1077" s="27">
        <v>0</v>
      </c>
    </row>
    <row r="1078" spans="2:12" ht="15" customHeight="1" x14ac:dyDescent="0.25">
      <c r="B1078" s="20" t="s">
        <v>124</v>
      </c>
      <c r="C1078" s="25" t="s">
        <v>220</v>
      </c>
      <c r="D1078" s="22">
        <v>26</v>
      </c>
      <c r="E1078" s="22">
        <v>25</v>
      </c>
      <c r="F1078" s="22">
        <v>24</v>
      </c>
      <c r="G1078" s="22">
        <v>1</v>
      </c>
      <c r="H1078" s="23">
        <v>0</v>
      </c>
    </row>
    <row r="1079" spans="2:12" ht="15" customHeight="1" x14ac:dyDescent="0.25">
      <c r="B1079" s="24" t="s">
        <v>124</v>
      </c>
      <c r="C1079" s="21" t="s">
        <v>222</v>
      </c>
      <c r="D1079" s="26">
        <v>32</v>
      </c>
      <c r="E1079" s="26">
        <v>30</v>
      </c>
      <c r="F1079" s="26">
        <v>29</v>
      </c>
      <c r="G1079" s="26">
        <v>1</v>
      </c>
      <c r="H1079" s="27">
        <v>0</v>
      </c>
    </row>
    <row r="1080" spans="2:12" ht="15" customHeight="1" x14ac:dyDescent="0.25">
      <c r="B1080" s="20" t="s">
        <v>124</v>
      </c>
      <c r="C1080" s="21" t="s">
        <v>17</v>
      </c>
      <c r="D1080" s="22">
        <v>1</v>
      </c>
      <c r="E1080" s="22">
        <v>0</v>
      </c>
      <c r="F1080" s="22">
        <v>0</v>
      </c>
      <c r="G1080" s="22">
        <v>0</v>
      </c>
      <c r="H1080" s="23">
        <v>0</v>
      </c>
    </row>
    <row r="1081" spans="2:12" ht="15" customHeight="1" x14ac:dyDescent="0.25">
      <c r="B1081" s="24" t="s">
        <v>124</v>
      </c>
      <c r="C1081" s="25" t="s">
        <v>15</v>
      </c>
      <c r="D1081" s="26">
        <v>9</v>
      </c>
      <c r="E1081" s="26">
        <v>9</v>
      </c>
      <c r="F1081" s="26">
        <v>7</v>
      </c>
      <c r="G1081" s="26">
        <v>2</v>
      </c>
      <c r="H1081" s="27">
        <v>0</v>
      </c>
    </row>
    <row r="1082" spans="2:12" ht="15" customHeight="1" x14ac:dyDescent="0.25">
      <c r="B1082" s="24" t="s">
        <v>124</v>
      </c>
      <c r="C1082" s="21" t="s">
        <v>221</v>
      </c>
      <c r="D1082" s="26">
        <v>15</v>
      </c>
      <c r="E1082" s="26">
        <v>15</v>
      </c>
      <c r="F1082" s="26">
        <v>13</v>
      </c>
      <c r="G1082" s="26">
        <v>2</v>
      </c>
      <c r="H1082" s="27">
        <v>0</v>
      </c>
    </row>
    <row r="1083" spans="2:12" ht="15" customHeight="1" x14ac:dyDescent="0.25">
      <c r="B1083" s="24" t="s">
        <v>124</v>
      </c>
      <c r="C1083" s="25" t="s">
        <v>7</v>
      </c>
      <c r="D1083" s="26">
        <v>3</v>
      </c>
      <c r="E1083" s="26">
        <v>3</v>
      </c>
      <c r="F1083" s="26">
        <v>3</v>
      </c>
      <c r="G1083" s="26">
        <v>0</v>
      </c>
      <c r="H1083" s="27">
        <v>0</v>
      </c>
    </row>
    <row r="1084" spans="2:12" ht="15" customHeight="1" x14ac:dyDescent="0.25">
      <c r="B1084" s="24" t="s">
        <v>125</v>
      </c>
      <c r="C1084" s="25" t="s">
        <v>220</v>
      </c>
      <c r="D1084" s="26">
        <v>23</v>
      </c>
      <c r="E1084" s="26">
        <v>21</v>
      </c>
      <c r="F1084" s="26">
        <v>16</v>
      </c>
      <c r="G1084" s="26">
        <v>5</v>
      </c>
      <c r="H1084" s="27">
        <v>0</v>
      </c>
    </row>
    <row r="1085" spans="2:12" ht="15" customHeight="1" x14ac:dyDescent="0.25">
      <c r="B1085" s="20" t="s">
        <v>125</v>
      </c>
      <c r="C1085" s="21" t="s">
        <v>221</v>
      </c>
      <c r="D1085" s="22">
        <v>29</v>
      </c>
      <c r="E1085" s="22">
        <v>28</v>
      </c>
      <c r="F1085" s="22">
        <v>19</v>
      </c>
      <c r="G1085" s="22">
        <v>9</v>
      </c>
      <c r="H1085" s="23">
        <v>0</v>
      </c>
    </row>
    <row r="1086" spans="2:12" ht="15" customHeight="1" x14ac:dyDescent="0.25">
      <c r="B1086" s="24" t="s">
        <v>125</v>
      </c>
      <c r="C1086" s="25" t="s">
        <v>15</v>
      </c>
      <c r="D1086" s="26">
        <v>18</v>
      </c>
      <c r="E1086" s="26">
        <v>18</v>
      </c>
      <c r="F1086" s="26">
        <v>10</v>
      </c>
      <c r="G1086" s="26">
        <v>8</v>
      </c>
      <c r="H1086" s="27">
        <v>0</v>
      </c>
    </row>
    <row r="1087" spans="2:12" ht="15" customHeight="1" x14ac:dyDescent="0.25">
      <c r="B1087" s="20" t="s">
        <v>125</v>
      </c>
      <c r="C1087" s="21" t="s">
        <v>195</v>
      </c>
      <c r="D1087" s="22">
        <v>14</v>
      </c>
      <c r="E1087" s="22">
        <v>14</v>
      </c>
      <c r="F1087" s="22">
        <v>14</v>
      </c>
      <c r="G1087" s="22">
        <v>0</v>
      </c>
      <c r="H1087" s="23">
        <v>0</v>
      </c>
    </row>
    <row r="1088" spans="2:12" ht="15" customHeight="1" x14ac:dyDescent="0.25">
      <c r="B1088" s="20" t="s">
        <v>125</v>
      </c>
      <c r="C1088" s="21" t="s">
        <v>17</v>
      </c>
      <c r="D1088" s="22">
        <v>5</v>
      </c>
      <c r="E1088" s="22">
        <v>5</v>
      </c>
      <c r="F1088" s="22">
        <v>5</v>
      </c>
      <c r="G1088" s="22">
        <v>0</v>
      </c>
      <c r="H1088" s="23">
        <v>0</v>
      </c>
    </row>
    <row r="1089" spans="2:8" ht="15" customHeight="1" x14ac:dyDescent="0.25">
      <c r="B1089" s="24" t="s">
        <v>125</v>
      </c>
      <c r="C1089" s="21" t="s">
        <v>222</v>
      </c>
      <c r="D1089" s="26">
        <v>33</v>
      </c>
      <c r="E1089" s="26">
        <v>32</v>
      </c>
      <c r="F1089" s="26">
        <v>22</v>
      </c>
      <c r="G1089" s="26">
        <v>10</v>
      </c>
      <c r="H1089" s="27">
        <v>0</v>
      </c>
    </row>
    <row r="1090" spans="2:8" ht="15" customHeight="1" x14ac:dyDescent="0.25">
      <c r="B1090" s="20" t="s">
        <v>125</v>
      </c>
      <c r="C1090" s="21" t="s">
        <v>7</v>
      </c>
      <c r="D1090" s="22">
        <v>7</v>
      </c>
      <c r="E1090" s="22">
        <v>7</v>
      </c>
      <c r="F1090" s="22">
        <v>5</v>
      </c>
      <c r="G1090" s="22">
        <v>2</v>
      </c>
      <c r="H1090" s="23">
        <v>0</v>
      </c>
    </row>
    <row r="1091" spans="2:8" ht="15" customHeight="1" x14ac:dyDescent="0.25">
      <c r="B1091" s="24" t="s">
        <v>125</v>
      </c>
      <c r="C1091" s="25" t="s">
        <v>14</v>
      </c>
      <c r="D1091" s="26">
        <v>1</v>
      </c>
      <c r="E1091" s="26">
        <v>0</v>
      </c>
      <c r="F1091" s="26">
        <v>0</v>
      </c>
      <c r="G1091" s="26">
        <v>0</v>
      </c>
      <c r="H1091" s="27">
        <v>0</v>
      </c>
    </row>
    <row r="1092" spans="2:8" ht="15" customHeight="1" x14ac:dyDescent="0.25">
      <c r="B1092" s="24" t="s">
        <v>125</v>
      </c>
      <c r="C1092" s="25" t="s">
        <v>13</v>
      </c>
      <c r="D1092" s="26">
        <v>5</v>
      </c>
      <c r="E1092" s="26">
        <v>4</v>
      </c>
      <c r="F1092" s="26">
        <v>3</v>
      </c>
      <c r="G1092" s="26">
        <v>1</v>
      </c>
      <c r="H1092" s="27">
        <v>0</v>
      </c>
    </row>
    <row r="1093" spans="2:8" ht="15" customHeight="1" x14ac:dyDescent="0.25">
      <c r="B1093" s="20" t="s">
        <v>126</v>
      </c>
      <c r="C1093" s="21" t="s">
        <v>222</v>
      </c>
      <c r="D1093" s="22">
        <v>16</v>
      </c>
      <c r="E1093" s="22">
        <v>16</v>
      </c>
      <c r="F1093" s="22">
        <v>16</v>
      </c>
      <c r="G1093" s="22">
        <v>0</v>
      </c>
      <c r="H1093" s="23">
        <v>0</v>
      </c>
    </row>
    <row r="1094" spans="2:8" ht="15" customHeight="1" x14ac:dyDescent="0.25">
      <c r="B1094" s="24" t="s">
        <v>126</v>
      </c>
      <c r="C1094" s="25" t="s">
        <v>7</v>
      </c>
      <c r="D1094" s="26">
        <v>9</v>
      </c>
      <c r="E1094" s="26">
        <v>9</v>
      </c>
      <c r="F1094" s="26">
        <v>8</v>
      </c>
      <c r="G1094" s="26">
        <v>1</v>
      </c>
      <c r="H1094" s="27">
        <v>0</v>
      </c>
    </row>
    <row r="1095" spans="2:8" ht="15" customHeight="1" x14ac:dyDescent="0.25">
      <c r="B1095" s="24" t="s">
        <v>126</v>
      </c>
      <c r="C1095" s="25" t="s">
        <v>15</v>
      </c>
      <c r="D1095" s="26">
        <v>34</v>
      </c>
      <c r="E1095" s="26">
        <v>33</v>
      </c>
      <c r="F1095" s="26">
        <v>24</v>
      </c>
      <c r="G1095" s="26">
        <v>9</v>
      </c>
      <c r="H1095" s="27">
        <v>0</v>
      </c>
    </row>
    <row r="1096" spans="2:8" ht="15" customHeight="1" x14ac:dyDescent="0.25">
      <c r="B1096" s="20" t="s">
        <v>126</v>
      </c>
      <c r="C1096" s="21" t="s">
        <v>13</v>
      </c>
      <c r="D1096" s="22">
        <v>9</v>
      </c>
      <c r="E1096" s="22">
        <v>9</v>
      </c>
      <c r="F1096" s="22">
        <v>7</v>
      </c>
      <c r="G1096" s="22">
        <v>2</v>
      </c>
      <c r="H1096" s="23">
        <v>0</v>
      </c>
    </row>
    <row r="1097" spans="2:8" ht="15" customHeight="1" x14ac:dyDescent="0.25">
      <c r="B1097" s="20" t="s">
        <v>126</v>
      </c>
      <c r="C1097" s="21" t="s">
        <v>2</v>
      </c>
      <c r="D1097" s="22">
        <v>1</v>
      </c>
      <c r="E1097" s="22">
        <v>0</v>
      </c>
      <c r="F1097" s="22">
        <v>0</v>
      </c>
      <c r="G1097" s="22">
        <v>0</v>
      </c>
      <c r="H1097" s="23">
        <v>0</v>
      </c>
    </row>
    <row r="1098" spans="2:8" ht="15" customHeight="1" x14ac:dyDescent="0.25">
      <c r="B1098" s="20" t="s">
        <v>126</v>
      </c>
      <c r="C1098" s="21" t="s">
        <v>17</v>
      </c>
      <c r="D1098" s="22">
        <v>8</v>
      </c>
      <c r="E1098" s="22">
        <v>6</v>
      </c>
      <c r="F1098" s="22">
        <v>6</v>
      </c>
      <c r="G1098" s="22">
        <v>0</v>
      </c>
      <c r="H1098" s="23">
        <v>0</v>
      </c>
    </row>
    <row r="1099" spans="2:8" ht="15" customHeight="1" x14ac:dyDescent="0.25">
      <c r="B1099" s="24" t="s">
        <v>126</v>
      </c>
      <c r="C1099" s="25" t="s">
        <v>220</v>
      </c>
      <c r="D1099" s="26">
        <v>14</v>
      </c>
      <c r="E1099" s="26">
        <v>14</v>
      </c>
      <c r="F1099" s="26">
        <v>12</v>
      </c>
      <c r="G1099" s="26">
        <v>2</v>
      </c>
      <c r="H1099" s="27">
        <v>0</v>
      </c>
    </row>
    <row r="1100" spans="2:8" ht="15" customHeight="1" x14ac:dyDescent="0.25">
      <c r="B1100" s="20" t="s">
        <v>126</v>
      </c>
      <c r="C1100" s="21" t="s">
        <v>195</v>
      </c>
      <c r="D1100" s="22">
        <v>11</v>
      </c>
      <c r="E1100" s="22">
        <v>11</v>
      </c>
      <c r="F1100" s="22">
        <v>11</v>
      </c>
      <c r="G1100" s="22">
        <v>0</v>
      </c>
      <c r="H1100" s="23">
        <v>0</v>
      </c>
    </row>
    <row r="1101" spans="2:8" ht="15" customHeight="1" x14ac:dyDescent="0.25">
      <c r="B1101" s="24" t="s">
        <v>126</v>
      </c>
      <c r="C1101" s="21" t="s">
        <v>221</v>
      </c>
      <c r="D1101" s="26">
        <v>41</v>
      </c>
      <c r="E1101" s="26">
        <v>40</v>
      </c>
      <c r="F1101" s="26">
        <v>30</v>
      </c>
      <c r="G1101" s="26">
        <v>10</v>
      </c>
      <c r="H1101" s="27">
        <v>0</v>
      </c>
    </row>
    <row r="1102" spans="2:8" ht="15" customHeight="1" x14ac:dyDescent="0.25">
      <c r="B1102" s="24" t="s">
        <v>126</v>
      </c>
      <c r="C1102" s="25" t="s">
        <v>14</v>
      </c>
      <c r="D1102" s="26">
        <v>1</v>
      </c>
      <c r="E1102" s="26">
        <v>1</v>
      </c>
      <c r="F1102" s="26">
        <v>1</v>
      </c>
      <c r="G1102" s="26">
        <v>0</v>
      </c>
      <c r="H1102" s="27">
        <v>0</v>
      </c>
    </row>
    <row r="1103" spans="2:8" ht="15" customHeight="1" x14ac:dyDescent="0.25">
      <c r="B1103" s="20" t="s">
        <v>127</v>
      </c>
      <c r="C1103" s="21" t="s">
        <v>7</v>
      </c>
      <c r="D1103" s="22">
        <v>20</v>
      </c>
      <c r="E1103" s="22">
        <v>19</v>
      </c>
      <c r="F1103" s="22">
        <v>12</v>
      </c>
      <c r="G1103" s="22">
        <v>7</v>
      </c>
      <c r="H1103" s="23">
        <v>0</v>
      </c>
    </row>
    <row r="1104" spans="2:8" ht="15" customHeight="1" x14ac:dyDescent="0.25">
      <c r="B1104" s="24" t="s">
        <v>127</v>
      </c>
      <c r="C1104" s="25" t="s">
        <v>13</v>
      </c>
      <c r="D1104" s="26">
        <v>14</v>
      </c>
      <c r="E1104" s="26">
        <v>13</v>
      </c>
      <c r="F1104" s="26">
        <v>13</v>
      </c>
      <c r="G1104" s="26">
        <v>0</v>
      </c>
      <c r="H1104" s="27">
        <v>0</v>
      </c>
    </row>
    <row r="1105" spans="2:8" ht="15" customHeight="1" x14ac:dyDescent="0.25">
      <c r="B1105" s="24" t="s">
        <v>127</v>
      </c>
      <c r="C1105" s="25" t="s">
        <v>17</v>
      </c>
      <c r="D1105" s="26">
        <v>2</v>
      </c>
      <c r="E1105" s="26">
        <v>2</v>
      </c>
      <c r="F1105" s="26">
        <v>2</v>
      </c>
      <c r="G1105" s="26">
        <v>0</v>
      </c>
      <c r="H1105" s="27">
        <v>0</v>
      </c>
    </row>
    <row r="1106" spans="2:8" ht="15" customHeight="1" x14ac:dyDescent="0.25">
      <c r="B1106" s="20" t="s">
        <v>127</v>
      </c>
      <c r="C1106" s="25" t="s">
        <v>220</v>
      </c>
      <c r="D1106" s="22">
        <v>21</v>
      </c>
      <c r="E1106" s="22">
        <v>21</v>
      </c>
      <c r="F1106" s="22">
        <v>16</v>
      </c>
      <c r="G1106" s="22">
        <v>5</v>
      </c>
      <c r="H1106" s="23">
        <v>0</v>
      </c>
    </row>
    <row r="1107" spans="2:8" ht="15" customHeight="1" x14ac:dyDescent="0.25">
      <c r="B1107" s="20" t="s">
        <v>127</v>
      </c>
      <c r="C1107" s="21" t="s">
        <v>12</v>
      </c>
      <c r="D1107" s="22">
        <v>2</v>
      </c>
      <c r="E1107" s="22">
        <v>1</v>
      </c>
      <c r="F1107" s="22">
        <v>0</v>
      </c>
      <c r="G1107" s="22">
        <v>1</v>
      </c>
      <c r="H1107" s="23">
        <v>0</v>
      </c>
    </row>
    <row r="1108" spans="2:8" ht="15" customHeight="1" x14ac:dyDescent="0.25">
      <c r="B1108" s="24" t="s">
        <v>127</v>
      </c>
      <c r="C1108" s="25" t="s">
        <v>2</v>
      </c>
      <c r="D1108" s="26">
        <v>4</v>
      </c>
      <c r="E1108" s="26">
        <v>3</v>
      </c>
      <c r="F1108" s="26">
        <v>3</v>
      </c>
      <c r="G1108" s="26">
        <v>0</v>
      </c>
      <c r="H1108" s="27">
        <v>0</v>
      </c>
    </row>
    <row r="1109" spans="2:8" ht="15" customHeight="1" x14ac:dyDescent="0.25">
      <c r="B1109" s="24" t="s">
        <v>127</v>
      </c>
      <c r="C1109" s="21" t="s">
        <v>221</v>
      </c>
      <c r="D1109" s="26">
        <v>24</v>
      </c>
      <c r="E1109" s="26">
        <v>24</v>
      </c>
      <c r="F1109" s="26">
        <v>18</v>
      </c>
      <c r="G1109" s="26">
        <v>6</v>
      </c>
      <c r="H1109" s="27">
        <v>0</v>
      </c>
    </row>
    <row r="1110" spans="2:8" ht="15" customHeight="1" x14ac:dyDescent="0.25">
      <c r="B1110" s="20" t="s">
        <v>127</v>
      </c>
      <c r="C1110" s="21" t="s">
        <v>14</v>
      </c>
      <c r="D1110" s="22">
        <v>7</v>
      </c>
      <c r="E1110" s="22">
        <v>6</v>
      </c>
      <c r="F1110" s="22">
        <v>6</v>
      </c>
      <c r="G1110" s="22">
        <v>0</v>
      </c>
      <c r="H1110" s="23">
        <v>0</v>
      </c>
    </row>
    <row r="1111" spans="2:8" ht="15" customHeight="1" x14ac:dyDescent="0.25">
      <c r="B1111" s="20" t="s">
        <v>127</v>
      </c>
      <c r="C1111" s="21" t="s">
        <v>195</v>
      </c>
      <c r="D1111" s="22">
        <v>8</v>
      </c>
      <c r="E1111" s="22">
        <v>8</v>
      </c>
      <c r="F1111" s="22">
        <v>8</v>
      </c>
      <c r="G1111" s="22">
        <v>0</v>
      </c>
      <c r="H1111" s="23">
        <v>0</v>
      </c>
    </row>
    <row r="1112" spans="2:8" ht="15" customHeight="1" x14ac:dyDescent="0.25">
      <c r="B1112" s="24" t="s">
        <v>127</v>
      </c>
      <c r="C1112" s="25" t="s">
        <v>15</v>
      </c>
      <c r="D1112" s="26">
        <v>34</v>
      </c>
      <c r="E1112" s="26">
        <v>33</v>
      </c>
      <c r="F1112" s="26">
        <v>25</v>
      </c>
      <c r="G1112" s="26">
        <v>8</v>
      </c>
      <c r="H1112" s="27">
        <v>0</v>
      </c>
    </row>
    <row r="1113" spans="2:8" ht="15" customHeight="1" x14ac:dyDescent="0.25">
      <c r="B1113" s="20" t="s">
        <v>127</v>
      </c>
      <c r="C1113" s="21" t="s">
        <v>222</v>
      </c>
      <c r="D1113" s="22">
        <v>42</v>
      </c>
      <c r="E1113" s="22">
        <v>38</v>
      </c>
      <c r="F1113" s="22">
        <v>30</v>
      </c>
      <c r="G1113" s="22">
        <v>8</v>
      </c>
      <c r="H1113" s="23">
        <v>0</v>
      </c>
    </row>
    <row r="1114" spans="2:8" ht="15" customHeight="1" x14ac:dyDescent="0.25">
      <c r="B1114" s="20" t="s">
        <v>128</v>
      </c>
      <c r="C1114" s="21" t="s">
        <v>221</v>
      </c>
      <c r="D1114" s="22">
        <v>14</v>
      </c>
      <c r="E1114" s="22">
        <v>14</v>
      </c>
      <c r="F1114" s="22">
        <v>9</v>
      </c>
      <c r="G1114" s="22">
        <v>5</v>
      </c>
      <c r="H1114" s="23">
        <v>0</v>
      </c>
    </row>
    <row r="1115" spans="2:8" ht="15" customHeight="1" x14ac:dyDescent="0.25">
      <c r="B1115" s="24" t="s">
        <v>128</v>
      </c>
      <c r="C1115" s="25" t="s">
        <v>15</v>
      </c>
      <c r="D1115" s="26">
        <v>15</v>
      </c>
      <c r="E1115" s="26">
        <v>15</v>
      </c>
      <c r="F1115" s="26">
        <v>15</v>
      </c>
      <c r="G1115" s="26">
        <v>0</v>
      </c>
      <c r="H1115" s="27">
        <v>0</v>
      </c>
    </row>
    <row r="1116" spans="2:8" ht="15" customHeight="1" x14ac:dyDescent="0.25">
      <c r="B1116" s="20" t="s">
        <v>128</v>
      </c>
      <c r="C1116" s="21" t="s">
        <v>222</v>
      </c>
      <c r="D1116" s="22">
        <v>17</v>
      </c>
      <c r="E1116" s="22">
        <v>17</v>
      </c>
      <c r="F1116" s="22">
        <v>13</v>
      </c>
      <c r="G1116" s="22">
        <v>4</v>
      </c>
      <c r="H1116" s="23">
        <v>0</v>
      </c>
    </row>
    <row r="1117" spans="2:8" ht="15" customHeight="1" x14ac:dyDescent="0.25">
      <c r="B1117" s="20" t="s">
        <v>128</v>
      </c>
      <c r="C1117" s="21" t="s">
        <v>17</v>
      </c>
      <c r="D1117" s="22">
        <v>10</v>
      </c>
      <c r="E1117" s="22">
        <v>9</v>
      </c>
      <c r="F1117" s="22">
        <v>9</v>
      </c>
      <c r="G1117" s="22">
        <v>0</v>
      </c>
      <c r="H1117" s="23">
        <v>0</v>
      </c>
    </row>
    <row r="1118" spans="2:8" ht="15" customHeight="1" x14ac:dyDescent="0.25">
      <c r="B1118" s="20" t="s">
        <v>128</v>
      </c>
      <c r="C1118" s="21" t="s">
        <v>195</v>
      </c>
      <c r="D1118" s="22">
        <v>1</v>
      </c>
      <c r="E1118" s="22">
        <v>1</v>
      </c>
      <c r="F1118" s="22">
        <v>1</v>
      </c>
      <c r="G1118" s="22">
        <v>0</v>
      </c>
      <c r="H1118" s="23">
        <v>0</v>
      </c>
    </row>
    <row r="1119" spans="2:8" ht="15" customHeight="1" x14ac:dyDescent="0.25">
      <c r="B1119" s="20" t="s">
        <v>128</v>
      </c>
      <c r="C1119" s="25" t="s">
        <v>220</v>
      </c>
      <c r="D1119" s="22">
        <v>7</v>
      </c>
      <c r="E1119" s="22">
        <v>7</v>
      </c>
      <c r="F1119" s="22">
        <v>5</v>
      </c>
      <c r="G1119" s="22">
        <v>2</v>
      </c>
      <c r="H1119" s="23">
        <v>0</v>
      </c>
    </row>
    <row r="1120" spans="2:8" ht="15" customHeight="1" x14ac:dyDescent="0.25">
      <c r="B1120" s="24" t="s">
        <v>128</v>
      </c>
      <c r="C1120" s="25" t="s">
        <v>13</v>
      </c>
      <c r="D1120" s="26">
        <v>1</v>
      </c>
      <c r="E1120" s="26">
        <v>0</v>
      </c>
      <c r="F1120" s="26">
        <v>0</v>
      </c>
      <c r="G1120" s="26">
        <v>0</v>
      </c>
      <c r="H1120" s="27">
        <v>0</v>
      </c>
    </row>
    <row r="1121" spans="2:8" ht="15" customHeight="1" x14ac:dyDescent="0.25">
      <c r="B1121" s="20" t="s">
        <v>128</v>
      </c>
      <c r="C1121" s="21" t="s">
        <v>7</v>
      </c>
      <c r="D1121" s="22">
        <v>8</v>
      </c>
      <c r="E1121" s="22">
        <v>8</v>
      </c>
      <c r="F1121" s="22">
        <v>8</v>
      </c>
      <c r="G1121" s="22">
        <v>0</v>
      </c>
      <c r="H1121" s="23">
        <v>0</v>
      </c>
    </row>
    <row r="1122" spans="2:8" ht="15" customHeight="1" x14ac:dyDescent="0.25">
      <c r="B1122" s="24" t="s">
        <v>46</v>
      </c>
      <c r="C1122" s="25" t="s">
        <v>7</v>
      </c>
      <c r="D1122" s="26">
        <v>70</v>
      </c>
      <c r="E1122" s="26">
        <v>66</v>
      </c>
      <c r="F1122" s="26">
        <v>58</v>
      </c>
      <c r="G1122" s="26">
        <v>8</v>
      </c>
      <c r="H1122" s="27">
        <v>0</v>
      </c>
    </row>
    <row r="1123" spans="2:8" ht="15" customHeight="1" x14ac:dyDescent="0.25">
      <c r="B1123" s="20" t="s">
        <v>46</v>
      </c>
      <c r="C1123" s="21" t="s">
        <v>221</v>
      </c>
      <c r="D1123" s="22">
        <v>56</v>
      </c>
      <c r="E1123" s="22">
        <v>56</v>
      </c>
      <c r="F1123" s="22">
        <v>38</v>
      </c>
      <c r="G1123" s="22">
        <v>18</v>
      </c>
      <c r="H1123" s="23">
        <v>0</v>
      </c>
    </row>
    <row r="1124" spans="2:8" ht="15" customHeight="1" x14ac:dyDescent="0.25">
      <c r="B1124" s="24" t="s">
        <v>46</v>
      </c>
      <c r="C1124" s="21" t="s">
        <v>219</v>
      </c>
      <c r="D1124" s="26">
        <v>1</v>
      </c>
      <c r="E1124" s="26">
        <v>1</v>
      </c>
      <c r="F1124" s="26">
        <v>1</v>
      </c>
      <c r="G1124" s="26">
        <v>0</v>
      </c>
      <c r="H1124" s="27">
        <v>0</v>
      </c>
    </row>
    <row r="1125" spans="2:8" ht="15" customHeight="1" x14ac:dyDescent="0.25">
      <c r="B1125" s="20" t="s">
        <v>46</v>
      </c>
      <c r="C1125" s="21" t="s">
        <v>15</v>
      </c>
      <c r="D1125" s="22">
        <v>88</v>
      </c>
      <c r="E1125" s="22">
        <v>86</v>
      </c>
      <c r="F1125" s="22">
        <v>62</v>
      </c>
      <c r="G1125" s="22">
        <v>24</v>
      </c>
      <c r="H1125" s="23">
        <v>0</v>
      </c>
    </row>
    <row r="1126" spans="2:8" ht="15" customHeight="1" x14ac:dyDescent="0.25">
      <c r="B1126" s="24" t="s">
        <v>46</v>
      </c>
      <c r="C1126" s="25" t="s">
        <v>2</v>
      </c>
      <c r="D1126" s="26">
        <v>9</v>
      </c>
      <c r="E1126" s="26">
        <v>9</v>
      </c>
      <c r="F1126" s="26">
        <v>9</v>
      </c>
      <c r="G1126" s="26">
        <v>0</v>
      </c>
      <c r="H1126" s="27">
        <v>0</v>
      </c>
    </row>
    <row r="1127" spans="2:8" ht="15" customHeight="1" x14ac:dyDescent="0.25">
      <c r="B1127" s="20" t="s">
        <v>46</v>
      </c>
      <c r="C1127" s="21" t="s">
        <v>222</v>
      </c>
      <c r="D1127" s="22">
        <v>114</v>
      </c>
      <c r="E1127" s="22">
        <v>88</v>
      </c>
      <c r="F1127" s="22">
        <v>80</v>
      </c>
      <c r="G1127" s="22">
        <v>8</v>
      </c>
      <c r="H1127" s="23">
        <v>6</v>
      </c>
    </row>
    <row r="1128" spans="2:8" ht="15" customHeight="1" x14ac:dyDescent="0.25">
      <c r="B1128" s="24" t="s">
        <v>46</v>
      </c>
      <c r="C1128" s="25" t="s">
        <v>13</v>
      </c>
      <c r="D1128" s="26">
        <v>33</v>
      </c>
      <c r="E1128" s="26">
        <v>32</v>
      </c>
      <c r="F1128" s="26">
        <v>29</v>
      </c>
      <c r="G1128" s="26">
        <v>3</v>
      </c>
      <c r="H1128" s="27">
        <v>0</v>
      </c>
    </row>
    <row r="1129" spans="2:8" ht="15" customHeight="1" x14ac:dyDescent="0.25">
      <c r="B1129" s="20" t="s">
        <v>46</v>
      </c>
      <c r="C1129" s="21" t="s">
        <v>17</v>
      </c>
      <c r="D1129" s="22">
        <v>35</v>
      </c>
      <c r="E1129" s="22">
        <v>33</v>
      </c>
      <c r="F1129" s="22">
        <v>33</v>
      </c>
      <c r="G1129" s="22">
        <v>0</v>
      </c>
      <c r="H1129" s="23">
        <v>0</v>
      </c>
    </row>
    <row r="1130" spans="2:8" ht="15" customHeight="1" x14ac:dyDescent="0.25">
      <c r="B1130" s="20" t="s">
        <v>46</v>
      </c>
      <c r="C1130" s="21" t="s">
        <v>195</v>
      </c>
      <c r="D1130" s="22">
        <v>36</v>
      </c>
      <c r="E1130" s="22">
        <v>35</v>
      </c>
      <c r="F1130" s="22">
        <v>35</v>
      </c>
      <c r="G1130" s="22">
        <v>0</v>
      </c>
      <c r="H1130" s="23">
        <v>0</v>
      </c>
    </row>
    <row r="1131" spans="2:8" ht="15" customHeight="1" x14ac:dyDescent="0.25">
      <c r="B1131" s="24" t="s">
        <v>46</v>
      </c>
      <c r="C1131" s="25" t="s">
        <v>220</v>
      </c>
      <c r="D1131" s="26">
        <v>70</v>
      </c>
      <c r="E1131" s="26">
        <v>70</v>
      </c>
      <c r="F1131" s="26">
        <v>54</v>
      </c>
      <c r="G1131" s="26">
        <v>16</v>
      </c>
      <c r="H1131" s="27">
        <v>0</v>
      </c>
    </row>
    <row r="1132" spans="2:8" ht="15" customHeight="1" x14ac:dyDescent="0.25">
      <c r="B1132" s="20" t="s">
        <v>46</v>
      </c>
      <c r="C1132" s="21" t="s">
        <v>14</v>
      </c>
      <c r="D1132" s="22">
        <v>7</v>
      </c>
      <c r="E1132" s="22">
        <v>7</v>
      </c>
      <c r="F1132" s="22">
        <v>7</v>
      </c>
      <c r="G1132" s="22">
        <v>0</v>
      </c>
      <c r="H1132" s="23">
        <v>0</v>
      </c>
    </row>
    <row r="1133" spans="2:8" ht="15" customHeight="1" x14ac:dyDescent="0.25">
      <c r="B1133" s="20" t="s">
        <v>46</v>
      </c>
      <c r="C1133" s="21" t="s">
        <v>12</v>
      </c>
      <c r="D1133" s="22">
        <v>16</v>
      </c>
      <c r="E1133" s="22">
        <v>14</v>
      </c>
      <c r="F1133" s="22">
        <v>12</v>
      </c>
      <c r="G1133" s="22">
        <v>2</v>
      </c>
      <c r="H1133" s="23">
        <v>0</v>
      </c>
    </row>
    <row r="1134" spans="2:8" ht="15" customHeight="1" x14ac:dyDescent="0.25">
      <c r="B1134" s="20" t="s">
        <v>47</v>
      </c>
      <c r="C1134" s="21" t="s">
        <v>221</v>
      </c>
      <c r="D1134" s="22">
        <v>39</v>
      </c>
      <c r="E1134" s="22">
        <v>39</v>
      </c>
      <c r="F1134" s="22">
        <v>30</v>
      </c>
      <c r="G1134" s="22">
        <v>9</v>
      </c>
      <c r="H1134" s="23">
        <v>0</v>
      </c>
    </row>
    <row r="1135" spans="2:8" ht="15" customHeight="1" x14ac:dyDescent="0.25">
      <c r="B1135" s="24" t="s">
        <v>47</v>
      </c>
      <c r="C1135" s="25" t="s">
        <v>220</v>
      </c>
      <c r="D1135" s="26">
        <v>19</v>
      </c>
      <c r="E1135" s="26">
        <v>19</v>
      </c>
      <c r="F1135" s="26">
        <v>17</v>
      </c>
      <c r="G1135" s="26">
        <v>2</v>
      </c>
      <c r="H1135" s="27">
        <v>0</v>
      </c>
    </row>
    <row r="1136" spans="2:8" ht="15" customHeight="1" x14ac:dyDescent="0.25">
      <c r="B1136" s="20" t="s">
        <v>47</v>
      </c>
      <c r="C1136" s="21" t="s">
        <v>1</v>
      </c>
      <c r="D1136" s="22">
        <v>2</v>
      </c>
      <c r="E1136" s="22">
        <v>2</v>
      </c>
      <c r="F1136" s="22">
        <v>2</v>
      </c>
      <c r="G1136" s="22">
        <v>0</v>
      </c>
      <c r="H1136" s="23">
        <v>0</v>
      </c>
    </row>
    <row r="1137" spans="2:8" ht="15" customHeight="1" x14ac:dyDescent="0.25">
      <c r="B1137" s="24" t="s">
        <v>47</v>
      </c>
      <c r="C1137" s="25" t="s">
        <v>17</v>
      </c>
      <c r="D1137" s="26">
        <v>7</v>
      </c>
      <c r="E1137" s="26">
        <v>7</v>
      </c>
      <c r="F1137" s="26">
        <v>7</v>
      </c>
      <c r="G1137" s="26">
        <v>0</v>
      </c>
      <c r="H1137" s="27">
        <v>0</v>
      </c>
    </row>
    <row r="1138" spans="2:8" ht="15" customHeight="1" x14ac:dyDescent="0.25">
      <c r="B1138" s="20" t="s">
        <v>47</v>
      </c>
      <c r="C1138" s="21" t="s">
        <v>14</v>
      </c>
      <c r="D1138" s="22">
        <v>1</v>
      </c>
      <c r="E1138" s="22">
        <v>1</v>
      </c>
      <c r="F1138" s="22">
        <v>1</v>
      </c>
      <c r="G1138" s="22">
        <v>0</v>
      </c>
      <c r="H1138" s="23">
        <v>0</v>
      </c>
    </row>
    <row r="1139" spans="2:8" ht="15" customHeight="1" x14ac:dyDescent="0.25">
      <c r="B1139" s="24" t="s">
        <v>47</v>
      </c>
      <c r="C1139" s="25" t="s">
        <v>195</v>
      </c>
      <c r="D1139" s="26">
        <v>10</v>
      </c>
      <c r="E1139" s="26">
        <v>10</v>
      </c>
      <c r="F1139" s="26">
        <v>10</v>
      </c>
      <c r="G1139" s="26">
        <v>0</v>
      </c>
      <c r="H1139" s="27">
        <v>0</v>
      </c>
    </row>
    <row r="1140" spans="2:8" ht="15" customHeight="1" x14ac:dyDescent="0.25">
      <c r="B1140" s="24" t="s">
        <v>47</v>
      </c>
      <c r="C1140" s="25" t="s">
        <v>15</v>
      </c>
      <c r="D1140" s="26">
        <v>37</v>
      </c>
      <c r="E1140" s="26">
        <v>36</v>
      </c>
      <c r="F1140" s="26">
        <v>29</v>
      </c>
      <c r="G1140" s="26">
        <v>7</v>
      </c>
      <c r="H1140" s="27">
        <v>1</v>
      </c>
    </row>
    <row r="1141" spans="2:8" ht="15" customHeight="1" x14ac:dyDescent="0.25">
      <c r="B1141" s="20" t="s">
        <v>47</v>
      </c>
      <c r="C1141" s="21" t="s">
        <v>2</v>
      </c>
      <c r="D1141" s="22">
        <v>7</v>
      </c>
      <c r="E1141" s="22">
        <v>7</v>
      </c>
      <c r="F1141" s="22">
        <v>7</v>
      </c>
      <c r="G1141" s="22">
        <v>0</v>
      </c>
      <c r="H1141" s="23">
        <v>0</v>
      </c>
    </row>
    <row r="1142" spans="2:8" ht="15" customHeight="1" x14ac:dyDescent="0.25">
      <c r="B1142" s="20" t="s">
        <v>47</v>
      </c>
      <c r="C1142" s="21" t="s">
        <v>7</v>
      </c>
      <c r="D1142" s="22">
        <v>10</v>
      </c>
      <c r="E1142" s="22">
        <v>10</v>
      </c>
      <c r="F1142" s="22">
        <v>8</v>
      </c>
      <c r="G1142" s="22">
        <v>2</v>
      </c>
      <c r="H1142" s="23">
        <v>0</v>
      </c>
    </row>
    <row r="1143" spans="2:8" ht="15" customHeight="1" x14ac:dyDescent="0.25">
      <c r="B1143" s="24" t="s">
        <v>47</v>
      </c>
      <c r="C1143" s="21" t="s">
        <v>222</v>
      </c>
      <c r="D1143" s="26">
        <v>30</v>
      </c>
      <c r="E1143" s="26">
        <v>29</v>
      </c>
      <c r="F1143" s="26">
        <v>23</v>
      </c>
      <c r="G1143" s="26">
        <v>6</v>
      </c>
      <c r="H1143" s="27">
        <v>0</v>
      </c>
    </row>
    <row r="1144" spans="2:8" ht="15" customHeight="1" x14ac:dyDescent="0.25">
      <c r="B1144" s="24" t="s">
        <v>47</v>
      </c>
      <c r="C1144" s="25" t="s">
        <v>13</v>
      </c>
      <c r="D1144" s="26">
        <v>23</v>
      </c>
      <c r="E1144" s="26">
        <v>22</v>
      </c>
      <c r="F1144" s="26">
        <v>18</v>
      </c>
      <c r="G1144" s="26">
        <v>4</v>
      </c>
      <c r="H1144" s="27">
        <v>0</v>
      </c>
    </row>
    <row r="1145" spans="2:8" ht="15" customHeight="1" x14ac:dyDescent="0.25">
      <c r="B1145" s="24" t="s">
        <v>178</v>
      </c>
      <c r="C1145" s="25" t="s">
        <v>7</v>
      </c>
      <c r="D1145" s="26">
        <v>68</v>
      </c>
      <c r="E1145" s="26">
        <v>67</v>
      </c>
      <c r="F1145" s="26">
        <v>61</v>
      </c>
      <c r="G1145" s="26">
        <v>6</v>
      </c>
      <c r="H1145" s="27">
        <v>0</v>
      </c>
    </row>
    <row r="1146" spans="2:8" ht="15" customHeight="1" x14ac:dyDescent="0.25">
      <c r="B1146" s="24" t="s">
        <v>178</v>
      </c>
      <c r="C1146" s="25" t="s">
        <v>220</v>
      </c>
      <c r="D1146" s="26">
        <v>65</v>
      </c>
      <c r="E1146" s="26">
        <v>65</v>
      </c>
      <c r="F1146" s="26">
        <v>63</v>
      </c>
      <c r="G1146" s="26">
        <v>2</v>
      </c>
      <c r="H1146" s="27">
        <v>0</v>
      </c>
    </row>
    <row r="1147" spans="2:8" ht="15" customHeight="1" x14ac:dyDescent="0.25">
      <c r="B1147" s="20" t="s">
        <v>178</v>
      </c>
      <c r="C1147" s="21" t="s">
        <v>2</v>
      </c>
      <c r="D1147" s="22">
        <v>4</v>
      </c>
      <c r="E1147" s="22">
        <v>4</v>
      </c>
      <c r="F1147" s="22">
        <v>3</v>
      </c>
      <c r="G1147" s="22">
        <v>1</v>
      </c>
      <c r="H1147" s="23">
        <v>0</v>
      </c>
    </row>
    <row r="1148" spans="2:8" ht="15" customHeight="1" x14ac:dyDescent="0.25">
      <c r="B1148" s="24" t="s">
        <v>178</v>
      </c>
      <c r="C1148" s="21" t="s">
        <v>221</v>
      </c>
      <c r="D1148" s="26">
        <v>38</v>
      </c>
      <c r="E1148" s="26">
        <v>38</v>
      </c>
      <c r="F1148" s="26">
        <v>31</v>
      </c>
      <c r="G1148" s="26">
        <v>7</v>
      </c>
      <c r="H1148" s="27">
        <v>0</v>
      </c>
    </row>
    <row r="1149" spans="2:8" ht="15" customHeight="1" x14ac:dyDescent="0.25">
      <c r="B1149" s="24" t="s">
        <v>178</v>
      </c>
      <c r="C1149" s="25" t="s">
        <v>15</v>
      </c>
      <c r="D1149" s="26">
        <v>43</v>
      </c>
      <c r="E1149" s="26">
        <v>43</v>
      </c>
      <c r="F1149" s="26">
        <v>41</v>
      </c>
      <c r="G1149" s="26">
        <v>2</v>
      </c>
      <c r="H1149" s="27">
        <v>0</v>
      </c>
    </row>
    <row r="1150" spans="2:8" ht="15" customHeight="1" x14ac:dyDescent="0.25">
      <c r="B1150" s="20" t="s">
        <v>178</v>
      </c>
      <c r="C1150" s="21" t="s">
        <v>222</v>
      </c>
      <c r="D1150" s="22">
        <v>49</v>
      </c>
      <c r="E1150" s="22">
        <v>47</v>
      </c>
      <c r="F1150" s="22">
        <v>42</v>
      </c>
      <c r="G1150" s="22">
        <v>5</v>
      </c>
      <c r="H1150" s="23">
        <v>0</v>
      </c>
    </row>
    <row r="1151" spans="2:8" ht="15" customHeight="1" x14ac:dyDescent="0.25">
      <c r="B1151" s="24" t="s">
        <v>178</v>
      </c>
      <c r="C1151" s="25" t="s">
        <v>17</v>
      </c>
      <c r="D1151" s="26">
        <v>68</v>
      </c>
      <c r="E1151" s="26">
        <v>65</v>
      </c>
      <c r="F1151" s="26">
        <v>62</v>
      </c>
      <c r="G1151" s="26">
        <v>3</v>
      </c>
      <c r="H1151" s="27">
        <v>0</v>
      </c>
    </row>
    <row r="1152" spans="2:8" ht="15" customHeight="1" x14ac:dyDescent="0.25">
      <c r="B1152" s="20" t="s">
        <v>178</v>
      </c>
      <c r="C1152" s="21" t="s">
        <v>13</v>
      </c>
      <c r="D1152" s="22">
        <v>21</v>
      </c>
      <c r="E1152" s="22">
        <v>21</v>
      </c>
      <c r="F1152" s="22">
        <v>19</v>
      </c>
      <c r="G1152" s="22">
        <v>2</v>
      </c>
      <c r="H1152" s="23">
        <v>0</v>
      </c>
    </row>
    <row r="1153" spans="2:8" ht="15" customHeight="1" x14ac:dyDescent="0.25">
      <c r="B1153" s="24" t="s">
        <v>178</v>
      </c>
      <c r="C1153" s="25" t="s">
        <v>12</v>
      </c>
      <c r="D1153" s="26">
        <v>3</v>
      </c>
      <c r="E1153" s="26">
        <v>2</v>
      </c>
      <c r="F1153" s="26">
        <v>1</v>
      </c>
      <c r="G1153" s="26">
        <v>1</v>
      </c>
      <c r="H1153" s="27">
        <v>0</v>
      </c>
    </row>
    <row r="1154" spans="2:8" ht="15" customHeight="1" x14ac:dyDescent="0.25">
      <c r="B1154" s="24" t="s">
        <v>178</v>
      </c>
      <c r="C1154" s="25" t="s">
        <v>195</v>
      </c>
      <c r="D1154" s="26">
        <v>25</v>
      </c>
      <c r="E1154" s="26">
        <v>25</v>
      </c>
      <c r="F1154" s="26">
        <v>25</v>
      </c>
      <c r="G1154" s="26">
        <v>0</v>
      </c>
      <c r="H1154" s="27">
        <v>0</v>
      </c>
    </row>
    <row r="1155" spans="2:8" ht="15" customHeight="1" x14ac:dyDescent="0.25">
      <c r="B1155" s="20" t="s">
        <v>178</v>
      </c>
      <c r="C1155" s="21" t="s">
        <v>14</v>
      </c>
      <c r="D1155" s="22">
        <v>12</v>
      </c>
      <c r="E1155" s="22">
        <v>12</v>
      </c>
      <c r="F1155" s="22">
        <v>10</v>
      </c>
      <c r="G1155" s="22">
        <v>2</v>
      </c>
      <c r="H1155" s="23">
        <v>0</v>
      </c>
    </row>
    <row r="1156" spans="2:8" ht="15" customHeight="1" x14ac:dyDescent="0.25">
      <c r="B1156" s="24" t="s">
        <v>129</v>
      </c>
      <c r="C1156" s="21" t="s">
        <v>222</v>
      </c>
      <c r="D1156" s="26">
        <v>28</v>
      </c>
      <c r="E1156" s="26">
        <v>28</v>
      </c>
      <c r="F1156" s="26">
        <v>25</v>
      </c>
      <c r="G1156" s="26">
        <v>3</v>
      </c>
      <c r="H1156" s="27">
        <v>0</v>
      </c>
    </row>
    <row r="1157" spans="2:8" ht="15" customHeight="1" x14ac:dyDescent="0.25">
      <c r="B1157" s="20" t="s">
        <v>129</v>
      </c>
      <c r="C1157" s="21" t="s">
        <v>7</v>
      </c>
      <c r="D1157" s="22">
        <v>1</v>
      </c>
      <c r="E1157" s="22">
        <v>1</v>
      </c>
      <c r="F1157" s="22">
        <v>0</v>
      </c>
      <c r="G1157" s="22">
        <v>1</v>
      </c>
      <c r="H1157" s="23">
        <v>0</v>
      </c>
    </row>
    <row r="1158" spans="2:8" ht="15" customHeight="1" x14ac:dyDescent="0.25">
      <c r="B1158" s="24" t="s">
        <v>129</v>
      </c>
      <c r="C1158" s="25" t="s">
        <v>195</v>
      </c>
      <c r="D1158" s="26">
        <v>6</v>
      </c>
      <c r="E1158" s="26">
        <v>4</v>
      </c>
      <c r="F1158" s="26">
        <v>4</v>
      </c>
      <c r="G1158" s="26">
        <v>0</v>
      </c>
      <c r="H1158" s="27">
        <v>1</v>
      </c>
    </row>
    <row r="1159" spans="2:8" ht="15" customHeight="1" x14ac:dyDescent="0.25">
      <c r="B1159" s="20" t="s">
        <v>129</v>
      </c>
      <c r="C1159" s="21" t="s">
        <v>221</v>
      </c>
      <c r="D1159" s="22">
        <v>13</v>
      </c>
      <c r="E1159" s="22">
        <v>10</v>
      </c>
      <c r="F1159" s="22">
        <v>7</v>
      </c>
      <c r="G1159" s="22">
        <v>3</v>
      </c>
      <c r="H1159" s="23">
        <v>1</v>
      </c>
    </row>
    <row r="1160" spans="2:8" ht="15" customHeight="1" x14ac:dyDescent="0.25">
      <c r="B1160" s="24" t="s">
        <v>129</v>
      </c>
      <c r="C1160" s="25" t="s">
        <v>15</v>
      </c>
      <c r="D1160" s="26">
        <v>26</v>
      </c>
      <c r="E1160" s="26">
        <v>24</v>
      </c>
      <c r="F1160" s="26">
        <v>17</v>
      </c>
      <c r="G1160" s="26">
        <v>7</v>
      </c>
      <c r="H1160" s="27">
        <v>0</v>
      </c>
    </row>
    <row r="1161" spans="2:8" ht="15" customHeight="1" x14ac:dyDescent="0.25">
      <c r="B1161" s="20" t="s">
        <v>129</v>
      </c>
      <c r="C1161" s="25" t="s">
        <v>220</v>
      </c>
      <c r="D1161" s="22">
        <v>18</v>
      </c>
      <c r="E1161" s="22">
        <v>17</v>
      </c>
      <c r="F1161" s="22">
        <v>13</v>
      </c>
      <c r="G1161" s="22">
        <v>4</v>
      </c>
      <c r="H1161" s="23">
        <v>0</v>
      </c>
    </row>
    <row r="1162" spans="2:8" ht="15" customHeight="1" x14ac:dyDescent="0.25">
      <c r="B1162" s="24" t="s">
        <v>129</v>
      </c>
      <c r="C1162" s="25" t="s">
        <v>12</v>
      </c>
      <c r="D1162" s="26">
        <v>4</v>
      </c>
      <c r="E1162" s="26">
        <v>2</v>
      </c>
      <c r="F1162" s="26">
        <v>1</v>
      </c>
      <c r="G1162" s="26">
        <v>1</v>
      </c>
      <c r="H1162" s="27">
        <v>0</v>
      </c>
    </row>
    <row r="1163" spans="2:8" ht="15" customHeight="1" x14ac:dyDescent="0.25">
      <c r="B1163" s="20" t="s">
        <v>129</v>
      </c>
      <c r="C1163" s="21" t="s">
        <v>13</v>
      </c>
      <c r="D1163" s="22">
        <v>1</v>
      </c>
      <c r="E1163" s="22">
        <v>0</v>
      </c>
      <c r="F1163" s="22">
        <v>0</v>
      </c>
      <c r="G1163" s="22">
        <v>0</v>
      </c>
      <c r="H1163" s="23">
        <v>0</v>
      </c>
    </row>
    <row r="1164" spans="2:8" ht="15" customHeight="1" x14ac:dyDescent="0.25">
      <c r="B1164" s="24" t="s">
        <v>129</v>
      </c>
      <c r="C1164" s="25" t="s">
        <v>2</v>
      </c>
      <c r="D1164" s="26">
        <v>4</v>
      </c>
      <c r="E1164" s="26">
        <v>4</v>
      </c>
      <c r="F1164" s="26">
        <v>4</v>
      </c>
      <c r="G1164" s="26">
        <v>0</v>
      </c>
      <c r="H1164" s="27">
        <v>0</v>
      </c>
    </row>
    <row r="1165" spans="2:8" ht="15" customHeight="1" x14ac:dyDescent="0.25">
      <c r="B1165" s="24" t="s">
        <v>171</v>
      </c>
      <c r="C1165" s="25" t="s">
        <v>220</v>
      </c>
      <c r="D1165" s="26">
        <v>22</v>
      </c>
      <c r="E1165" s="26">
        <v>22</v>
      </c>
      <c r="F1165" s="26">
        <v>21</v>
      </c>
      <c r="G1165" s="26">
        <v>1</v>
      </c>
      <c r="H1165" s="27">
        <v>0</v>
      </c>
    </row>
    <row r="1166" spans="2:8" ht="15" customHeight="1" x14ac:dyDescent="0.25">
      <c r="B1166" s="20" t="s">
        <v>171</v>
      </c>
      <c r="C1166" s="21" t="s">
        <v>221</v>
      </c>
      <c r="D1166" s="22">
        <v>62</v>
      </c>
      <c r="E1166" s="22">
        <v>61</v>
      </c>
      <c r="F1166" s="22">
        <v>56</v>
      </c>
      <c r="G1166" s="22">
        <v>5</v>
      </c>
      <c r="H1166" s="23">
        <v>0</v>
      </c>
    </row>
    <row r="1167" spans="2:8" ht="15" customHeight="1" x14ac:dyDescent="0.25">
      <c r="B1167" s="24" t="s">
        <v>171</v>
      </c>
      <c r="C1167" s="25" t="s">
        <v>7</v>
      </c>
      <c r="D1167" s="26">
        <v>13</v>
      </c>
      <c r="E1167" s="26">
        <v>13</v>
      </c>
      <c r="F1167" s="26">
        <v>11</v>
      </c>
      <c r="G1167" s="26">
        <v>2</v>
      </c>
      <c r="H1167" s="27">
        <v>0</v>
      </c>
    </row>
    <row r="1168" spans="2:8" ht="15" customHeight="1" x14ac:dyDescent="0.25">
      <c r="B1168" s="20" t="s">
        <v>171</v>
      </c>
      <c r="C1168" s="21" t="s">
        <v>222</v>
      </c>
      <c r="D1168" s="22">
        <v>29</v>
      </c>
      <c r="E1168" s="22">
        <v>24</v>
      </c>
      <c r="F1168" s="22">
        <v>24</v>
      </c>
      <c r="G1168" s="22">
        <v>0</v>
      </c>
      <c r="H1168" s="23">
        <v>0</v>
      </c>
    </row>
    <row r="1169" spans="2:8" ht="15" customHeight="1" x14ac:dyDescent="0.25">
      <c r="B1169" s="24" t="s">
        <v>171</v>
      </c>
      <c r="C1169" s="25" t="s">
        <v>15</v>
      </c>
      <c r="D1169" s="26">
        <v>46</v>
      </c>
      <c r="E1169" s="26">
        <v>44</v>
      </c>
      <c r="F1169" s="26">
        <v>44</v>
      </c>
      <c r="G1169" s="26">
        <v>0</v>
      </c>
      <c r="H1169" s="27">
        <v>0</v>
      </c>
    </row>
    <row r="1170" spans="2:8" ht="15" customHeight="1" x14ac:dyDescent="0.25">
      <c r="B1170" s="20" t="s">
        <v>171</v>
      </c>
      <c r="C1170" s="21" t="s">
        <v>17</v>
      </c>
      <c r="D1170" s="22">
        <v>7</v>
      </c>
      <c r="E1170" s="22">
        <v>7</v>
      </c>
      <c r="F1170" s="22">
        <v>7</v>
      </c>
      <c r="G1170" s="22">
        <v>0</v>
      </c>
      <c r="H1170" s="23">
        <v>0</v>
      </c>
    </row>
    <row r="1171" spans="2:8" ht="15" customHeight="1" x14ac:dyDescent="0.25">
      <c r="B1171" s="24" t="s">
        <v>171</v>
      </c>
      <c r="C1171" s="25" t="s">
        <v>13</v>
      </c>
      <c r="D1171" s="26">
        <v>3</v>
      </c>
      <c r="E1171" s="26">
        <v>3</v>
      </c>
      <c r="F1171" s="26">
        <v>3</v>
      </c>
      <c r="G1171" s="26">
        <v>0</v>
      </c>
      <c r="H1171" s="27">
        <v>0</v>
      </c>
    </row>
    <row r="1172" spans="2:8" ht="15" customHeight="1" x14ac:dyDescent="0.25">
      <c r="B1172" s="20" t="s">
        <v>171</v>
      </c>
      <c r="C1172" s="21" t="s">
        <v>195</v>
      </c>
      <c r="D1172" s="22">
        <v>3</v>
      </c>
      <c r="E1172" s="22">
        <v>3</v>
      </c>
      <c r="F1172" s="22">
        <v>3</v>
      </c>
      <c r="G1172" s="22">
        <v>0</v>
      </c>
      <c r="H1172" s="23">
        <v>0</v>
      </c>
    </row>
    <row r="1173" spans="2:8" ht="15" customHeight="1" x14ac:dyDescent="0.25">
      <c r="B1173" s="20" t="s">
        <v>150</v>
      </c>
      <c r="C1173" s="21" t="s">
        <v>7</v>
      </c>
      <c r="D1173" s="22">
        <v>1</v>
      </c>
      <c r="E1173" s="22">
        <v>1</v>
      </c>
      <c r="F1173" s="22">
        <v>1</v>
      </c>
      <c r="G1173" s="22">
        <v>0</v>
      </c>
      <c r="H1173" s="23">
        <v>0</v>
      </c>
    </row>
    <row r="1174" spans="2:8" ht="15" customHeight="1" x14ac:dyDescent="0.25">
      <c r="B1174" s="24" t="s">
        <v>150</v>
      </c>
      <c r="C1174" s="25" t="s">
        <v>220</v>
      </c>
      <c r="D1174" s="26">
        <v>2</v>
      </c>
      <c r="E1174" s="26">
        <v>2</v>
      </c>
      <c r="F1174" s="26">
        <v>1</v>
      </c>
      <c r="G1174" s="26">
        <v>1</v>
      </c>
      <c r="H1174" s="27">
        <v>0</v>
      </c>
    </row>
    <row r="1175" spans="2:8" ht="15" customHeight="1" x14ac:dyDescent="0.25">
      <c r="B1175" s="20" t="s">
        <v>150</v>
      </c>
      <c r="C1175" s="21" t="s">
        <v>222</v>
      </c>
      <c r="D1175" s="22">
        <v>10</v>
      </c>
      <c r="E1175" s="22">
        <v>3</v>
      </c>
      <c r="F1175" s="22">
        <v>3</v>
      </c>
      <c r="G1175" s="22">
        <v>0</v>
      </c>
      <c r="H1175" s="23">
        <v>0</v>
      </c>
    </row>
    <row r="1176" spans="2:8" ht="15" customHeight="1" x14ac:dyDescent="0.25">
      <c r="B1176" s="24" t="s">
        <v>150</v>
      </c>
      <c r="C1176" s="21" t="s">
        <v>221</v>
      </c>
      <c r="D1176" s="26">
        <v>3</v>
      </c>
      <c r="E1176" s="26">
        <v>3</v>
      </c>
      <c r="F1176" s="26">
        <v>3</v>
      </c>
      <c r="G1176" s="26">
        <v>0</v>
      </c>
      <c r="H1176" s="27">
        <v>0</v>
      </c>
    </row>
    <row r="1177" spans="2:8" ht="15" customHeight="1" x14ac:dyDescent="0.25">
      <c r="B1177" s="20" t="s">
        <v>150</v>
      </c>
      <c r="C1177" s="21" t="s">
        <v>15</v>
      </c>
      <c r="D1177" s="22">
        <v>2</v>
      </c>
      <c r="E1177" s="22">
        <v>2</v>
      </c>
      <c r="F1177" s="22">
        <v>2</v>
      </c>
      <c r="G1177" s="22">
        <v>0</v>
      </c>
      <c r="H1177" s="23">
        <v>0</v>
      </c>
    </row>
    <row r="1178" spans="2:8" ht="15" customHeight="1" x14ac:dyDescent="0.25">
      <c r="B1178" s="24" t="s">
        <v>150</v>
      </c>
      <c r="C1178" s="25" t="s">
        <v>17</v>
      </c>
      <c r="D1178" s="26">
        <v>1</v>
      </c>
      <c r="E1178" s="26">
        <v>1</v>
      </c>
      <c r="F1178" s="26">
        <v>1</v>
      </c>
      <c r="G1178" s="26">
        <v>0</v>
      </c>
      <c r="H1178" s="27">
        <v>0</v>
      </c>
    </row>
    <row r="1179" spans="2:8" ht="15" customHeight="1" x14ac:dyDescent="0.25">
      <c r="B1179" s="20" t="s">
        <v>48</v>
      </c>
      <c r="C1179" s="25" t="s">
        <v>220</v>
      </c>
      <c r="D1179" s="22">
        <v>23</v>
      </c>
      <c r="E1179" s="22">
        <v>23</v>
      </c>
      <c r="F1179" s="22">
        <v>22</v>
      </c>
      <c r="G1179" s="22">
        <v>1</v>
      </c>
      <c r="H1179" s="23">
        <v>0</v>
      </c>
    </row>
    <row r="1180" spans="2:8" ht="15" customHeight="1" x14ac:dyDescent="0.25">
      <c r="B1180" s="24" t="s">
        <v>48</v>
      </c>
      <c r="C1180" s="25" t="s">
        <v>7</v>
      </c>
      <c r="D1180" s="26">
        <v>15</v>
      </c>
      <c r="E1180" s="26">
        <v>15</v>
      </c>
      <c r="F1180" s="26">
        <v>10</v>
      </c>
      <c r="G1180" s="26">
        <v>5</v>
      </c>
      <c r="H1180" s="27">
        <v>0</v>
      </c>
    </row>
    <row r="1181" spans="2:8" ht="15" customHeight="1" x14ac:dyDescent="0.25">
      <c r="B1181" s="24" t="s">
        <v>48</v>
      </c>
      <c r="C1181" s="21" t="s">
        <v>221</v>
      </c>
      <c r="D1181" s="26">
        <v>45</v>
      </c>
      <c r="E1181" s="26">
        <v>45</v>
      </c>
      <c r="F1181" s="26">
        <v>38</v>
      </c>
      <c r="G1181" s="26">
        <v>7</v>
      </c>
      <c r="H1181" s="27">
        <v>0</v>
      </c>
    </row>
    <row r="1182" spans="2:8" ht="15" customHeight="1" x14ac:dyDescent="0.25">
      <c r="B1182" s="24" t="s">
        <v>48</v>
      </c>
      <c r="C1182" s="25" t="s">
        <v>13</v>
      </c>
      <c r="D1182" s="26">
        <v>1</v>
      </c>
      <c r="E1182" s="26">
        <v>1</v>
      </c>
      <c r="F1182" s="26">
        <v>1</v>
      </c>
      <c r="G1182" s="26">
        <v>0</v>
      </c>
      <c r="H1182" s="27">
        <v>0</v>
      </c>
    </row>
    <row r="1183" spans="2:8" ht="15" customHeight="1" x14ac:dyDescent="0.25">
      <c r="B1183" s="20" t="s">
        <v>48</v>
      </c>
      <c r="C1183" s="21" t="s">
        <v>15</v>
      </c>
      <c r="D1183" s="22">
        <v>51</v>
      </c>
      <c r="E1183" s="22">
        <v>51</v>
      </c>
      <c r="F1183" s="22">
        <v>40</v>
      </c>
      <c r="G1183" s="22">
        <v>11</v>
      </c>
      <c r="H1183" s="23">
        <v>0</v>
      </c>
    </row>
    <row r="1184" spans="2:8" ht="15" customHeight="1" x14ac:dyDescent="0.25">
      <c r="B1184" s="24" t="s">
        <v>48</v>
      </c>
      <c r="C1184" s="25" t="s">
        <v>17</v>
      </c>
      <c r="D1184" s="26">
        <v>10</v>
      </c>
      <c r="E1184" s="26">
        <v>9</v>
      </c>
      <c r="F1184" s="26">
        <v>9</v>
      </c>
      <c r="G1184" s="26">
        <v>0</v>
      </c>
      <c r="H1184" s="27">
        <v>0</v>
      </c>
    </row>
    <row r="1185" spans="2:8" ht="15" customHeight="1" x14ac:dyDescent="0.25">
      <c r="B1185" s="20" t="s">
        <v>48</v>
      </c>
      <c r="C1185" s="21" t="s">
        <v>2</v>
      </c>
      <c r="D1185" s="22">
        <v>2</v>
      </c>
      <c r="E1185" s="22">
        <v>2</v>
      </c>
      <c r="F1185" s="22">
        <v>2</v>
      </c>
      <c r="G1185" s="22">
        <v>0</v>
      </c>
      <c r="H1185" s="23">
        <v>0</v>
      </c>
    </row>
    <row r="1186" spans="2:8" ht="15" customHeight="1" x14ac:dyDescent="0.25">
      <c r="B1186" s="20" t="s">
        <v>48</v>
      </c>
      <c r="C1186" s="21" t="s">
        <v>222</v>
      </c>
      <c r="D1186" s="22">
        <v>24</v>
      </c>
      <c r="E1186" s="22">
        <v>23</v>
      </c>
      <c r="F1186" s="22">
        <v>20</v>
      </c>
      <c r="G1186" s="22">
        <v>3</v>
      </c>
      <c r="H1186" s="23">
        <v>0</v>
      </c>
    </row>
    <row r="1187" spans="2:8" ht="15" customHeight="1" x14ac:dyDescent="0.25">
      <c r="B1187" s="20" t="s">
        <v>48</v>
      </c>
      <c r="C1187" s="21" t="s">
        <v>195</v>
      </c>
      <c r="D1187" s="22">
        <v>4</v>
      </c>
      <c r="E1187" s="22">
        <v>4</v>
      </c>
      <c r="F1187" s="22">
        <v>4</v>
      </c>
      <c r="G1187" s="22">
        <v>0</v>
      </c>
      <c r="H1187" s="23">
        <v>0</v>
      </c>
    </row>
    <row r="1188" spans="2:8" ht="15" customHeight="1" x14ac:dyDescent="0.25">
      <c r="B1188" s="24" t="s">
        <v>48</v>
      </c>
      <c r="C1188" s="25" t="s">
        <v>14</v>
      </c>
      <c r="D1188" s="26">
        <v>1</v>
      </c>
      <c r="E1188" s="26">
        <v>1</v>
      </c>
      <c r="F1188" s="26">
        <v>1</v>
      </c>
      <c r="G1188" s="26">
        <v>0</v>
      </c>
      <c r="H1188" s="27">
        <v>0</v>
      </c>
    </row>
    <row r="1189" spans="2:8" ht="15" customHeight="1" x14ac:dyDescent="0.25">
      <c r="B1189" s="20" t="s">
        <v>130</v>
      </c>
      <c r="C1189" s="21" t="s">
        <v>193</v>
      </c>
      <c r="D1189" s="22">
        <v>2</v>
      </c>
      <c r="E1189" s="22">
        <v>0</v>
      </c>
      <c r="F1189" s="22">
        <v>0</v>
      </c>
      <c r="G1189" s="22">
        <v>0</v>
      </c>
      <c r="H1189" s="23">
        <v>0</v>
      </c>
    </row>
    <row r="1190" spans="2:8" ht="15" customHeight="1" x14ac:dyDescent="0.25">
      <c r="B1190" s="24" t="s">
        <v>130</v>
      </c>
      <c r="C1190" s="25" t="s">
        <v>7</v>
      </c>
      <c r="D1190" s="26">
        <v>10</v>
      </c>
      <c r="E1190" s="26">
        <v>8</v>
      </c>
      <c r="F1190" s="26">
        <v>7</v>
      </c>
      <c r="G1190" s="26">
        <v>1</v>
      </c>
      <c r="H1190" s="27">
        <v>0</v>
      </c>
    </row>
    <row r="1191" spans="2:8" ht="15" customHeight="1" x14ac:dyDescent="0.25">
      <c r="B1191" s="20" t="s">
        <v>130</v>
      </c>
      <c r="C1191" s="25" t="s">
        <v>220</v>
      </c>
      <c r="D1191" s="22">
        <v>24</v>
      </c>
      <c r="E1191" s="22">
        <v>23</v>
      </c>
      <c r="F1191" s="22">
        <v>20</v>
      </c>
      <c r="G1191" s="22">
        <v>3</v>
      </c>
      <c r="H1191" s="23">
        <v>0</v>
      </c>
    </row>
    <row r="1192" spans="2:8" ht="15" customHeight="1" x14ac:dyDescent="0.25">
      <c r="B1192" s="24" t="s">
        <v>130</v>
      </c>
      <c r="C1192" s="21" t="s">
        <v>221</v>
      </c>
      <c r="D1192" s="26">
        <v>8</v>
      </c>
      <c r="E1192" s="26">
        <v>8</v>
      </c>
      <c r="F1192" s="26">
        <v>6</v>
      </c>
      <c r="G1192" s="26">
        <v>2</v>
      </c>
      <c r="H1192" s="27">
        <v>0</v>
      </c>
    </row>
    <row r="1193" spans="2:8" ht="15" customHeight="1" x14ac:dyDescent="0.25">
      <c r="B1193" s="20" t="s">
        <v>130</v>
      </c>
      <c r="C1193" s="21" t="s">
        <v>15</v>
      </c>
      <c r="D1193" s="22">
        <v>19</v>
      </c>
      <c r="E1193" s="22">
        <v>19</v>
      </c>
      <c r="F1193" s="22">
        <v>17</v>
      </c>
      <c r="G1193" s="22">
        <v>2</v>
      </c>
      <c r="H1193" s="23">
        <v>0</v>
      </c>
    </row>
    <row r="1194" spans="2:8" ht="15" customHeight="1" x14ac:dyDescent="0.25">
      <c r="B1194" s="20" t="s">
        <v>130</v>
      </c>
      <c r="C1194" s="21" t="s">
        <v>222</v>
      </c>
      <c r="D1194" s="22">
        <v>41</v>
      </c>
      <c r="E1194" s="22">
        <v>41</v>
      </c>
      <c r="F1194" s="22">
        <v>38</v>
      </c>
      <c r="G1194" s="22">
        <v>3</v>
      </c>
      <c r="H1194" s="23">
        <v>0</v>
      </c>
    </row>
    <row r="1195" spans="2:8" ht="15" customHeight="1" x14ac:dyDescent="0.25">
      <c r="B1195" s="24" t="s">
        <v>130</v>
      </c>
      <c r="C1195" s="25" t="s">
        <v>195</v>
      </c>
      <c r="D1195" s="26">
        <v>13</v>
      </c>
      <c r="E1195" s="26">
        <v>13</v>
      </c>
      <c r="F1195" s="26">
        <v>13</v>
      </c>
      <c r="G1195" s="26">
        <v>0</v>
      </c>
      <c r="H1195" s="27">
        <v>0</v>
      </c>
    </row>
    <row r="1196" spans="2:8" ht="15" customHeight="1" x14ac:dyDescent="0.25">
      <c r="B1196" s="20" t="s">
        <v>151</v>
      </c>
      <c r="C1196" s="21" t="s">
        <v>222</v>
      </c>
      <c r="D1196" s="22">
        <v>15</v>
      </c>
      <c r="E1196" s="22">
        <v>15</v>
      </c>
      <c r="F1196" s="22">
        <v>13</v>
      </c>
      <c r="G1196" s="22">
        <v>2</v>
      </c>
      <c r="H1196" s="23">
        <v>0</v>
      </c>
    </row>
    <row r="1197" spans="2:8" ht="15" customHeight="1" x14ac:dyDescent="0.25">
      <c r="B1197" s="24" t="s">
        <v>151</v>
      </c>
      <c r="C1197" s="25" t="s">
        <v>220</v>
      </c>
      <c r="D1197" s="26">
        <v>10</v>
      </c>
      <c r="E1197" s="26">
        <v>10</v>
      </c>
      <c r="F1197" s="26">
        <v>10</v>
      </c>
      <c r="G1197" s="26">
        <v>0</v>
      </c>
      <c r="H1197" s="27">
        <v>0</v>
      </c>
    </row>
    <row r="1198" spans="2:8" ht="15" customHeight="1" x14ac:dyDescent="0.25">
      <c r="B1198" s="20" t="s">
        <v>151</v>
      </c>
      <c r="C1198" s="21" t="s">
        <v>7</v>
      </c>
      <c r="D1198" s="22">
        <v>2</v>
      </c>
      <c r="E1198" s="22">
        <v>2</v>
      </c>
      <c r="F1198" s="22">
        <v>2</v>
      </c>
      <c r="G1198" s="22">
        <v>0</v>
      </c>
      <c r="H1198" s="23">
        <v>0</v>
      </c>
    </row>
    <row r="1199" spans="2:8" ht="15" customHeight="1" x14ac:dyDescent="0.25">
      <c r="B1199" s="24" t="s">
        <v>151</v>
      </c>
      <c r="C1199" s="21" t="s">
        <v>221</v>
      </c>
      <c r="D1199" s="26">
        <v>11</v>
      </c>
      <c r="E1199" s="26">
        <v>11</v>
      </c>
      <c r="F1199" s="26">
        <v>10</v>
      </c>
      <c r="G1199" s="26">
        <v>1</v>
      </c>
      <c r="H1199" s="27">
        <v>0</v>
      </c>
    </row>
    <row r="1200" spans="2:8" ht="15" customHeight="1" x14ac:dyDescent="0.25">
      <c r="B1200" s="20" t="s">
        <v>151</v>
      </c>
      <c r="C1200" s="21" t="s">
        <v>195</v>
      </c>
      <c r="D1200" s="22">
        <v>5</v>
      </c>
      <c r="E1200" s="22">
        <v>5</v>
      </c>
      <c r="F1200" s="22">
        <v>5</v>
      </c>
      <c r="G1200" s="22">
        <v>0</v>
      </c>
      <c r="H1200" s="23">
        <v>0</v>
      </c>
    </row>
    <row r="1201" spans="2:8" ht="15" customHeight="1" x14ac:dyDescent="0.25">
      <c r="B1201" s="24" t="s">
        <v>151</v>
      </c>
      <c r="C1201" s="25" t="s">
        <v>15</v>
      </c>
      <c r="D1201" s="26">
        <v>9</v>
      </c>
      <c r="E1201" s="26">
        <v>9</v>
      </c>
      <c r="F1201" s="26">
        <v>9</v>
      </c>
      <c r="G1201" s="26">
        <v>0</v>
      </c>
      <c r="H1201" s="27">
        <v>0</v>
      </c>
    </row>
    <row r="1202" spans="2:8" ht="15" customHeight="1" x14ac:dyDescent="0.25">
      <c r="B1202" s="24" t="s">
        <v>151</v>
      </c>
      <c r="C1202" s="25" t="s">
        <v>13</v>
      </c>
      <c r="D1202" s="26">
        <v>2</v>
      </c>
      <c r="E1202" s="26">
        <v>2</v>
      </c>
      <c r="F1202" s="26">
        <v>2</v>
      </c>
      <c r="G1202" s="26">
        <v>0</v>
      </c>
      <c r="H1202" s="27">
        <v>0</v>
      </c>
    </row>
    <row r="1203" spans="2:8" ht="15" customHeight="1" x14ac:dyDescent="0.25">
      <c r="B1203" s="20" t="s">
        <v>151</v>
      </c>
      <c r="C1203" s="21" t="s">
        <v>14</v>
      </c>
      <c r="D1203" s="22">
        <v>1</v>
      </c>
      <c r="E1203" s="22">
        <v>1</v>
      </c>
      <c r="F1203" s="22">
        <v>1</v>
      </c>
      <c r="G1203" s="22">
        <v>0</v>
      </c>
      <c r="H1203" s="23">
        <v>0</v>
      </c>
    </row>
    <row r="1204" spans="2:8" ht="15" customHeight="1" x14ac:dyDescent="0.25">
      <c r="B1204" s="24" t="s">
        <v>131</v>
      </c>
      <c r="C1204" s="25" t="s">
        <v>7</v>
      </c>
      <c r="D1204" s="26">
        <v>14</v>
      </c>
      <c r="E1204" s="26">
        <v>14</v>
      </c>
      <c r="F1204" s="26">
        <v>7</v>
      </c>
      <c r="G1204" s="26">
        <v>7</v>
      </c>
      <c r="H1204" s="27">
        <v>0</v>
      </c>
    </row>
    <row r="1205" spans="2:8" ht="15" customHeight="1" x14ac:dyDescent="0.25">
      <c r="B1205" s="20" t="s">
        <v>131</v>
      </c>
      <c r="C1205" s="21" t="s">
        <v>2</v>
      </c>
      <c r="D1205" s="22">
        <v>4</v>
      </c>
      <c r="E1205" s="22">
        <v>4</v>
      </c>
      <c r="F1205" s="22">
        <v>4</v>
      </c>
      <c r="G1205" s="22">
        <v>0</v>
      </c>
      <c r="H1205" s="23">
        <v>0</v>
      </c>
    </row>
    <row r="1206" spans="2:8" ht="15" customHeight="1" x14ac:dyDescent="0.25">
      <c r="B1206" s="20" t="s">
        <v>131</v>
      </c>
      <c r="C1206" s="21" t="s">
        <v>13</v>
      </c>
      <c r="D1206" s="22">
        <v>13</v>
      </c>
      <c r="E1206" s="22">
        <v>13</v>
      </c>
      <c r="F1206" s="22">
        <v>7</v>
      </c>
      <c r="G1206" s="22">
        <v>6</v>
      </c>
      <c r="H1206" s="23">
        <v>0</v>
      </c>
    </row>
    <row r="1207" spans="2:8" ht="15" customHeight="1" x14ac:dyDescent="0.25">
      <c r="B1207" s="24" t="s">
        <v>131</v>
      </c>
      <c r="C1207" s="25" t="s">
        <v>195</v>
      </c>
      <c r="D1207" s="26">
        <v>12</v>
      </c>
      <c r="E1207" s="26">
        <v>11</v>
      </c>
      <c r="F1207" s="26">
        <v>11</v>
      </c>
      <c r="G1207" s="26">
        <v>0</v>
      </c>
      <c r="H1207" s="27">
        <v>0</v>
      </c>
    </row>
    <row r="1208" spans="2:8" ht="15" customHeight="1" x14ac:dyDescent="0.25">
      <c r="B1208" s="20" t="s">
        <v>131</v>
      </c>
      <c r="C1208" s="21" t="s">
        <v>17</v>
      </c>
      <c r="D1208" s="22">
        <v>4</v>
      </c>
      <c r="E1208" s="22">
        <v>4</v>
      </c>
      <c r="F1208" s="22">
        <v>4</v>
      </c>
      <c r="G1208" s="22">
        <v>0</v>
      </c>
      <c r="H1208" s="23">
        <v>0</v>
      </c>
    </row>
    <row r="1209" spans="2:8" ht="15" customHeight="1" x14ac:dyDescent="0.25">
      <c r="B1209" s="20" t="s">
        <v>131</v>
      </c>
      <c r="C1209" s="21" t="s">
        <v>15</v>
      </c>
      <c r="D1209" s="22">
        <v>44</v>
      </c>
      <c r="E1209" s="22">
        <v>44</v>
      </c>
      <c r="F1209" s="22">
        <v>36</v>
      </c>
      <c r="G1209" s="22">
        <v>8</v>
      </c>
      <c r="H1209" s="23">
        <v>0</v>
      </c>
    </row>
    <row r="1210" spans="2:8" ht="15" customHeight="1" x14ac:dyDescent="0.25">
      <c r="B1210" s="20" t="s">
        <v>131</v>
      </c>
      <c r="C1210" s="21" t="s">
        <v>222</v>
      </c>
      <c r="D1210" s="22">
        <v>55</v>
      </c>
      <c r="E1210" s="22">
        <v>50</v>
      </c>
      <c r="F1210" s="22">
        <v>43</v>
      </c>
      <c r="G1210" s="22">
        <v>7</v>
      </c>
      <c r="H1210" s="23">
        <v>0</v>
      </c>
    </row>
    <row r="1211" spans="2:8" ht="15" customHeight="1" x14ac:dyDescent="0.25">
      <c r="B1211" s="24" t="s">
        <v>131</v>
      </c>
      <c r="C1211" s="25" t="s">
        <v>220</v>
      </c>
      <c r="D1211" s="26">
        <v>29</v>
      </c>
      <c r="E1211" s="26">
        <v>29</v>
      </c>
      <c r="F1211" s="26">
        <v>20</v>
      </c>
      <c r="G1211" s="26">
        <v>9</v>
      </c>
      <c r="H1211" s="27">
        <v>0</v>
      </c>
    </row>
    <row r="1212" spans="2:8" ht="15" customHeight="1" x14ac:dyDescent="0.25">
      <c r="B1212" s="20" t="s">
        <v>131</v>
      </c>
      <c r="C1212" s="21" t="s">
        <v>12</v>
      </c>
      <c r="D1212" s="22">
        <v>1</v>
      </c>
      <c r="E1212" s="22">
        <v>0</v>
      </c>
      <c r="F1212" s="22">
        <v>0</v>
      </c>
      <c r="G1212" s="22">
        <v>0</v>
      </c>
      <c r="H1212" s="23">
        <v>0</v>
      </c>
    </row>
    <row r="1213" spans="2:8" ht="15" customHeight="1" x14ac:dyDescent="0.25">
      <c r="B1213" s="24" t="s">
        <v>131</v>
      </c>
      <c r="C1213" s="25" t="s">
        <v>14</v>
      </c>
      <c r="D1213" s="26">
        <v>4</v>
      </c>
      <c r="E1213" s="26">
        <v>3</v>
      </c>
      <c r="F1213" s="26">
        <v>2</v>
      </c>
      <c r="G1213" s="26">
        <v>1</v>
      </c>
      <c r="H1213" s="27">
        <v>0</v>
      </c>
    </row>
    <row r="1214" spans="2:8" ht="15" customHeight="1" x14ac:dyDescent="0.25">
      <c r="B1214" s="20" t="s">
        <v>131</v>
      </c>
      <c r="C1214" s="21" t="s">
        <v>221</v>
      </c>
      <c r="D1214" s="22">
        <v>85</v>
      </c>
      <c r="E1214" s="22">
        <v>82</v>
      </c>
      <c r="F1214" s="22">
        <v>62</v>
      </c>
      <c r="G1214" s="22">
        <v>20</v>
      </c>
      <c r="H1214" s="23">
        <v>0</v>
      </c>
    </row>
    <row r="1215" spans="2:8" ht="15" customHeight="1" x14ac:dyDescent="0.25">
      <c r="B1215" s="24" t="s">
        <v>132</v>
      </c>
      <c r="C1215" s="25" t="s">
        <v>7</v>
      </c>
      <c r="D1215" s="26">
        <v>22</v>
      </c>
      <c r="E1215" s="26">
        <v>22</v>
      </c>
      <c r="F1215" s="26">
        <v>21</v>
      </c>
      <c r="G1215" s="26">
        <v>1</v>
      </c>
      <c r="H1215" s="27">
        <v>0</v>
      </c>
    </row>
    <row r="1216" spans="2:8" ht="15" customHeight="1" x14ac:dyDescent="0.25">
      <c r="B1216" s="24" t="s">
        <v>132</v>
      </c>
      <c r="C1216" s="21" t="s">
        <v>222</v>
      </c>
      <c r="D1216" s="26">
        <v>64</v>
      </c>
      <c r="E1216" s="26">
        <v>62</v>
      </c>
      <c r="F1216" s="26">
        <v>50</v>
      </c>
      <c r="G1216" s="26">
        <v>12</v>
      </c>
      <c r="H1216" s="27">
        <v>0</v>
      </c>
    </row>
    <row r="1217" spans="2:8" ht="15" customHeight="1" x14ac:dyDescent="0.25">
      <c r="B1217" s="20" t="s">
        <v>132</v>
      </c>
      <c r="C1217" s="25" t="s">
        <v>220</v>
      </c>
      <c r="D1217" s="22">
        <v>42</v>
      </c>
      <c r="E1217" s="22">
        <v>41</v>
      </c>
      <c r="F1217" s="22">
        <v>40</v>
      </c>
      <c r="G1217" s="22">
        <v>1</v>
      </c>
      <c r="H1217" s="23">
        <v>1</v>
      </c>
    </row>
    <row r="1218" spans="2:8" ht="15" customHeight="1" x14ac:dyDescent="0.25">
      <c r="B1218" s="24" t="s">
        <v>132</v>
      </c>
      <c r="C1218" s="21" t="s">
        <v>221</v>
      </c>
      <c r="D1218" s="26">
        <v>12</v>
      </c>
      <c r="E1218" s="26">
        <v>10</v>
      </c>
      <c r="F1218" s="26">
        <v>10</v>
      </c>
      <c r="G1218" s="26">
        <v>0</v>
      </c>
      <c r="H1218" s="27">
        <v>0</v>
      </c>
    </row>
    <row r="1219" spans="2:8" ht="15" customHeight="1" x14ac:dyDescent="0.25">
      <c r="B1219" s="20" t="s">
        <v>132</v>
      </c>
      <c r="C1219" s="21" t="s">
        <v>12</v>
      </c>
      <c r="D1219" s="22">
        <v>3</v>
      </c>
      <c r="E1219" s="22">
        <v>3</v>
      </c>
      <c r="F1219" s="22">
        <v>2</v>
      </c>
      <c r="G1219" s="22">
        <v>1</v>
      </c>
      <c r="H1219" s="23">
        <v>0</v>
      </c>
    </row>
    <row r="1220" spans="2:8" ht="15" customHeight="1" x14ac:dyDescent="0.25">
      <c r="B1220" s="24" t="s">
        <v>132</v>
      </c>
      <c r="C1220" s="25" t="s">
        <v>195</v>
      </c>
      <c r="D1220" s="26">
        <v>17</v>
      </c>
      <c r="E1220" s="26">
        <v>17</v>
      </c>
      <c r="F1220" s="26">
        <v>17</v>
      </c>
      <c r="G1220" s="26">
        <v>0</v>
      </c>
      <c r="H1220" s="27">
        <v>0</v>
      </c>
    </row>
    <row r="1221" spans="2:8" ht="15" customHeight="1" x14ac:dyDescent="0.25">
      <c r="B1221" s="20" t="s">
        <v>132</v>
      </c>
      <c r="C1221" s="21" t="s">
        <v>15</v>
      </c>
      <c r="D1221" s="22">
        <v>44</v>
      </c>
      <c r="E1221" s="22">
        <v>44</v>
      </c>
      <c r="F1221" s="22">
        <v>39</v>
      </c>
      <c r="G1221" s="22">
        <v>5</v>
      </c>
      <c r="H1221" s="23">
        <v>0</v>
      </c>
    </row>
    <row r="1222" spans="2:8" ht="15" customHeight="1" x14ac:dyDescent="0.25">
      <c r="B1222" s="24" t="s">
        <v>132</v>
      </c>
      <c r="C1222" s="25" t="s">
        <v>14</v>
      </c>
      <c r="D1222" s="26">
        <v>4</v>
      </c>
      <c r="E1222" s="26">
        <v>2</v>
      </c>
      <c r="F1222" s="26">
        <v>2</v>
      </c>
      <c r="G1222" s="26">
        <v>0</v>
      </c>
      <c r="H1222" s="27">
        <v>0</v>
      </c>
    </row>
    <row r="1223" spans="2:8" ht="15" customHeight="1" x14ac:dyDescent="0.25">
      <c r="B1223" s="24" t="s">
        <v>132</v>
      </c>
      <c r="C1223" s="25" t="s">
        <v>17</v>
      </c>
      <c r="D1223" s="26">
        <v>20</v>
      </c>
      <c r="E1223" s="26">
        <v>16</v>
      </c>
      <c r="F1223" s="26">
        <v>16</v>
      </c>
      <c r="G1223" s="26">
        <v>0</v>
      </c>
      <c r="H1223" s="27">
        <v>0</v>
      </c>
    </row>
    <row r="1224" spans="2:8" ht="15" customHeight="1" x14ac:dyDescent="0.25">
      <c r="B1224" s="20" t="s">
        <v>132</v>
      </c>
      <c r="C1224" s="21" t="s">
        <v>13</v>
      </c>
      <c r="D1224" s="22">
        <v>18</v>
      </c>
      <c r="E1224" s="22">
        <v>18</v>
      </c>
      <c r="F1224" s="22">
        <v>15</v>
      </c>
      <c r="G1224" s="22">
        <v>3</v>
      </c>
      <c r="H1224" s="23">
        <v>0</v>
      </c>
    </row>
    <row r="1225" spans="2:8" ht="15" customHeight="1" x14ac:dyDescent="0.25">
      <c r="B1225" s="24" t="s">
        <v>153</v>
      </c>
      <c r="C1225" s="21" t="s">
        <v>221</v>
      </c>
      <c r="D1225" s="26">
        <v>2</v>
      </c>
      <c r="E1225" s="26">
        <v>2</v>
      </c>
      <c r="F1225" s="26">
        <v>2</v>
      </c>
      <c r="G1225" s="26">
        <v>0</v>
      </c>
      <c r="H1225" s="27">
        <v>0</v>
      </c>
    </row>
    <row r="1226" spans="2:8" ht="15" customHeight="1" x14ac:dyDescent="0.25">
      <c r="B1226" s="20" t="s">
        <v>153</v>
      </c>
      <c r="C1226" s="21" t="s">
        <v>13</v>
      </c>
      <c r="D1226" s="22">
        <v>1</v>
      </c>
      <c r="E1226" s="22">
        <v>0</v>
      </c>
      <c r="F1226" s="22">
        <v>0</v>
      </c>
      <c r="G1226" s="22">
        <v>0</v>
      </c>
      <c r="H1226" s="23">
        <v>0</v>
      </c>
    </row>
    <row r="1227" spans="2:8" ht="15" customHeight="1" x14ac:dyDescent="0.25">
      <c r="B1227" s="24" t="s">
        <v>153</v>
      </c>
      <c r="C1227" s="21" t="s">
        <v>222</v>
      </c>
      <c r="D1227" s="26">
        <v>2</v>
      </c>
      <c r="E1227" s="26">
        <v>2</v>
      </c>
      <c r="F1227" s="26">
        <v>1</v>
      </c>
      <c r="G1227" s="26">
        <v>1</v>
      </c>
      <c r="H1227" s="27">
        <v>0</v>
      </c>
    </row>
    <row r="1228" spans="2:8" ht="15" customHeight="1" x14ac:dyDescent="0.25">
      <c r="B1228" s="20" t="s">
        <v>133</v>
      </c>
      <c r="C1228" s="21" t="s">
        <v>7</v>
      </c>
      <c r="D1228" s="22">
        <v>29</v>
      </c>
      <c r="E1228" s="22">
        <v>21</v>
      </c>
      <c r="F1228" s="22">
        <v>19</v>
      </c>
      <c r="G1228" s="22">
        <v>2</v>
      </c>
      <c r="H1228" s="23">
        <v>0</v>
      </c>
    </row>
    <row r="1229" spans="2:8" ht="15" customHeight="1" x14ac:dyDescent="0.25">
      <c r="B1229" s="20" t="s">
        <v>133</v>
      </c>
      <c r="C1229" s="21" t="s">
        <v>219</v>
      </c>
      <c r="D1229" s="22">
        <v>1</v>
      </c>
      <c r="E1229" s="22">
        <v>0</v>
      </c>
      <c r="F1229" s="22">
        <v>0</v>
      </c>
      <c r="G1229" s="22">
        <v>0</v>
      </c>
      <c r="H1229" s="23">
        <v>0</v>
      </c>
    </row>
    <row r="1230" spans="2:8" ht="15" customHeight="1" x14ac:dyDescent="0.25">
      <c r="B1230" s="24" t="s">
        <v>133</v>
      </c>
      <c r="C1230" s="25" t="s">
        <v>2</v>
      </c>
      <c r="D1230" s="26">
        <v>9</v>
      </c>
      <c r="E1230" s="26">
        <v>9</v>
      </c>
      <c r="F1230" s="26">
        <v>5</v>
      </c>
      <c r="G1230" s="26">
        <v>4</v>
      </c>
      <c r="H1230" s="27">
        <v>0</v>
      </c>
    </row>
    <row r="1231" spans="2:8" ht="15" customHeight="1" x14ac:dyDescent="0.25">
      <c r="B1231" s="20" t="s">
        <v>133</v>
      </c>
      <c r="C1231" s="21" t="s">
        <v>195</v>
      </c>
      <c r="D1231" s="22">
        <v>66</v>
      </c>
      <c r="E1231" s="22">
        <v>61</v>
      </c>
      <c r="F1231" s="22">
        <v>61</v>
      </c>
      <c r="G1231" s="22">
        <v>0</v>
      </c>
      <c r="H1231" s="23">
        <v>0</v>
      </c>
    </row>
    <row r="1232" spans="2:8" ht="15" customHeight="1" x14ac:dyDescent="0.25">
      <c r="B1232" s="24" t="s">
        <v>133</v>
      </c>
      <c r="C1232" s="21" t="s">
        <v>221</v>
      </c>
      <c r="D1232" s="26">
        <v>43</v>
      </c>
      <c r="E1232" s="26">
        <v>38</v>
      </c>
      <c r="F1232" s="26">
        <v>34</v>
      </c>
      <c r="G1232" s="26">
        <v>4</v>
      </c>
      <c r="H1232" s="27">
        <v>0</v>
      </c>
    </row>
    <row r="1233" spans="2:8" ht="15" customHeight="1" x14ac:dyDescent="0.25">
      <c r="B1233" s="20" t="s">
        <v>133</v>
      </c>
      <c r="C1233" s="21" t="s">
        <v>13</v>
      </c>
      <c r="D1233" s="22">
        <v>34</v>
      </c>
      <c r="E1233" s="22">
        <v>25</v>
      </c>
      <c r="F1233" s="22">
        <v>15</v>
      </c>
      <c r="G1233" s="22">
        <v>10</v>
      </c>
      <c r="H1233" s="23">
        <v>0</v>
      </c>
    </row>
    <row r="1234" spans="2:8" ht="15" customHeight="1" x14ac:dyDescent="0.25">
      <c r="B1234" s="20" t="s">
        <v>133</v>
      </c>
      <c r="C1234" s="21" t="s">
        <v>17</v>
      </c>
      <c r="D1234" s="22">
        <v>20</v>
      </c>
      <c r="E1234" s="22">
        <v>11</v>
      </c>
      <c r="F1234" s="22">
        <v>11</v>
      </c>
      <c r="G1234" s="22">
        <v>0</v>
      </c>
      <c r="H1234" s="23">
        <v>0</v>
      </c>
    </row>
    <row r="1235" spans="2:8" ht="15" customHeight="1" x14ac:dyDescent="0.25">
      <c r="B1235" s="24" t="s">
        <v>133</v>
      </c>
      <c r="C1235" s="25" t="s">
        <v>15</v>
      </c>
      <c r="D1235" s="26">
        <v>116</v>
      </c>
      <c r="E1235" s="26">
        <v>112</v>
      </c>
      <c r="F1235" s="26">
        <v>85</v>
      </c>
      <c r="G1235" s="26">
        <v>27</v>
      </c>
      <c r="H1235" s="27">
        <v>1</v>
      </c>
    </row>
    <row r="1236" spans="2:8" ht="15" customHeight="1" x14ac:dyDescent="0.25">
      <c r="B1236" s="20" t="s">
        <v>133</v>
      </c>
      <c r="C1236" s="25" t="s">
        <v>220</v>
      </c>
      <c r="D1236" s="22">
        <v>89</v>
      </c>
      <c r="E1236" s="22">
        <v>67</v>
      </c>
      <c r="F1236" s="22">
        <v>60</v>
      </c>
      <c r="G1236" s="22">
        <v>7</v>
      </c>
      <c r="H1236" s="23">
        <v>0</v>
      </c>
    </row>
    <row r="1237" spans="2:8" ht="15" customHeight="1" x14ac:dyDescent="0.25">
      <c r="B1237" s="24" t="s">
        <v>133</v>
      </c>
      <c r="C1237" s="25" t="s">
        <v>14</v>
      </c>
      <c r="D1237" s="26">
        <v>14</v>
      </c>
      <c r="E1237" s="26">
        <v>10</v>
      </c>
      <c r="F1237" s="26">
        <v>8</v>
      </c>
      <c r="G1237" s="26">
        <v>2</v>
      </c>
      <c r="H1237" s="27">
        <v>0</v>
      </c>
    </row>
    <row r="1238" spans="2:8" ht="15" customHeight="1" x14ac:dyDescent="0.25">
      <c r="B1238" s="20" t="s">
        <v>133</v>
      </c>
      <c r="C1238" s="21" t="s">
        <v>222</v>
      </c>
      <c r="D1238" s="22">
        <v>114</v>
      </c>
      <c r="E1238" s="22">
        <v>93</v>
      </c>
      <c r="F1238" s="22">
        <v>83</v>
      </c>
      <c r="G1238" s="22">
        <v>10</v>
      </c>
      <c r="H1238" s="23">
        <v>3</v>
      </c>
    </row>
    <row r="1239" spans="2:8" ht="15" customHeight="1" x14ac:dyDescent="0.25">
      <c r="B1239" s="24" t="s">
        <v>133</v>
      </c>
      <c r="C1239" s="25" t="s">
        <v>12</v>
      </c>
      <c r="D1239" s="26">
        <v>1</v>
      </c>
      <c r="E1239" s="26">
        <v>1</v>
      </c>
      <c r="F1239" s="26">
        <v>1</v>
      </c>
      <c r="G1239" s="26">
        <v>0</v>
      </c>
      <c r="H1239" s="27">
        <v>0</v>
      </c>
    </row>
    <row r="1240" spans="2:8" ht="15" customHeight="1" x14ac:dyDescent="0.25">
      <c r="B1240" s="24" t="s">
        <v>154</v>
      </c>
      <c r="C1240" s="25" t="s">
        <v>2</v>
      </c>
      <c r="D1240" s="26">
        <v>1</v>
      </c>
      <c r="E1240" s="26">
        <v>1</v>
      </c>
      <c r="F1240" s="26">
        <v>0</v>
      </c>
      <c r="G1240" s="26">
        <v>1</v>
      </c>
      <c r="H1240" s="27">
        <v>0</v>
      </c>
    </row>
    <row r="1241" spans="2:8" ht="15" customHeight="1" x14ac:dyDescent="0.25">
      <c r="B1241" s="20" t="s">
        <v>154</v>
      </c>
      <c r="C1241" s="21" t="s">
        <v>221</v>
      </c>
      <c r="D1241" s="22">
        <v>12</v>
      </c>
      <c r="E1241" s="22">
        <v>12</v>
      </c>
      <c r="F1241" s="22">
        <v>9</v>
      </c>
      <c r="G1241" s="22">
        <v>3</v>
      </c>
      <c r="H1241" s="23">
        <v>0</v>
      </c>
    </row>
    <row r="1242" spans="2:8" ht="15" customHeight="1" x14ac:dyDescent="0.25">
      <c r="B1242" s="20" t="s">
        <v>154</v>
      </c>
      <c r="C1242" s="21" t="s">
        <v>13</v>
      </c>
      <c r="D1242" s="22">
        <v>1</v>
      </c>
      <c r="E1242" s="22">
        <v>1</v>
      </c>
      <c r="F1242" s="22">
        <v>1</v>
      </c>
      <c r="G1242" s="22">
        <v>0</v>
      </c>
      <c r="H1242" s="23">
        <v>0</v>
      </c>
    </row>
    <row r="1243" spans="2:8" ht="15" customHeight="1" x14ac:dyDescent="0.25">
      <c r="B1243" s="24" t="s">
        <v>154</v>
      </c>
      <c r="C1243" s="25" t="s">
        <v>14</v>
      </c>
      <c r="D1243" s="26">
        <v>3</v>
      </c>
      <c r="E1243" s="26">
        <v>3</v>
      </c>
      <c r="F1243" s="26">
        <v>2</v>
      </c>
      <c r="G1243" s="26">
        <v>1</v>
      </c>
      <c r="H1243" s="27">
        <v>0</v>
      </c>
    </row>
    <row r="1244" spans="2:8" ht="15" customHeight="1" x14ac:dyDescent="0.25">
      <c r="B1244" s="20" t="s">
        <v>154</v>
      </c>
      <c r="C1244" s="21" t="s">
        <v>17</v>
      </c>
      <c r="D1244" s="22">
        <v>1</v>
      </c>
      <c r="E1244" s="22">
        <v>1</v>
      </c>
      <c r="F1244" s="22">
        <v>1</v>
      </c>
      <c r="G1244" s="22">
        <v>0</v>
      </c>
      <c r="H1244" s="23">
        <v>0</v>
      </c>
    </row>
    <row r="1245" spans="2:8" ht="15" customHeight="1" x14ac:dyDescent="0.25">
      <c r="B1245" s="24" t="s">
        <v>154</v>
      </c>
      <c r="C1245" s="25" t="s">
        <v>15</v>
      </c>
      <c r="D1245" s="26">
        <v>10</v>
      </c>
      <c r="E1245" s="26">
        <v>10</v>
      </c>
      <c r="F1245" s="26">
        <v>10</v>
      </c>
      <c r="G1245" s="26">
        <v>0</v>
      </c>
      <c r="H1245" s="27">
        <v>0</v>
      </c>
    </row>
    <row r="1246" spans="2:8" ht="15" customHeight="1" x14ac:dyDescent="0.25">
      <c r="B1246" s="20" t="s">
        <v>154</v>
      </c>
      <c r="C1246" s="21" t="s">
        <v>190</v>
      </c>
      <c r="D1246" s="22">
        <v>1</v>
      </c>
      <c r="E1246" s="22">
        <v>0</v>
      </c>
      <c r="F1246" s="22">
        <v>0</v>
      </c>
      <c r="G1246" s="22">
        <v>0</v>
      </c>
      <c r="H1246" s="23">
        <v>0</v>
      </c>
    </row>
    <row r="1247" spans="2:8" x14ac:dyDescent="0.25">
      <c r="B1247" s="63" t="s">
        <v>154</v>
      </c>
      <c r="C1247" s="25" t="s">
        <v>220</v>
      </c>
      <c r="D1247" s="11">
        <v>1</v>
      </c>
      <c r="E1247" s="11">
        <v>1</v>
      </c>
      <c r="F1247" s="11">
        <v>1</v>
      </c>
      <c r="G1247" s="11">
        <v>0</v>
      </c>
      <c r="H1247" s="12">
        <v>0</v>
      </c>
    </row>
    <row r="1248" spans="2:8" ht="15" customHeight="1" x14ac:dyDescent="0.25">
      <c r="B1248" s="20" t="s">
        <v>154</v>
      </c>
      <c r="C1248" s="21" t="s">
        <v>7</v>
      </c>
      <c r="D1248" s="22">
        <v>4</v>
      </c>
      <c r="E1248" s="22">
        <v>4</v>
      </c>
      <c r="F1248" s="22">
        <v>1</v>
      </c>
      <c r="G1248" s="22">
        <v>3</v>
      </c>
      <c r="H1248" s="23">
        <v>0</v>
      </c>
    </row>
    <row r="1249" spans="2:8" ht="15" customHeight="1" x14ac:dyDescent="0.25">
      <c r="B1249" s="24" t="s">
        <v>154</v>
      </c>
      <c r="C1249" s="21" t="s">
        <v>222</v>
      </c>
      <c r="D1249" s="26">
        <v>6</v>
      </c>
      <c r="E1249" s="26">
        <v>6</v>
      </c>
      <c r="F1249" s="26">
        <v>4</v>
      </c>
      <c r="G1249" s="26">
        <v>2</v>
      </c>
      <c r="H1249" s="27">
        <v>0</v>
      </c>
    </row>
    <row r="1250" spans="2:8" ht="15" customHeight="1" x14ac:dyDescent="0.25">
      <c r="B1250" s="20" t="s">
        <v>134</v>
      </c>
      <c r="C1250" s="21" t="s">
        <v>2</v>
      </c>
      <c r="D1250" s="22">
        <v>5</v>
      </c>
      <c r="E1250" s="22">
        <v>5</v>
      </c>
      <c r="F1250" s="22">
        <v>5</v>
      </c>
      <c r="G1250" s="22">
        <v>0</v>
      </c>
      <c r="H1250" s="23">
        <v>0</v>
      </c>
    </row>
    <row r="1251" spans="2:8" ht="15" customHeight="1" x14ac:dyDescent="0.25">
      <c r="B1251" s="24" t="s">
        <v>134</v>
      </c>
      <c r="C1251" s="25" t="s">
        <v>220</v>
      </c>
      <c r="D1251" s="26">
        <v>34</v>
      </c>
      <c r="E1251" s="26">
        <v>33</v>
      </c>
      <c r="F1251" s="26">
        <v>32</v>
      </c>
      <c r="G1251" s="26">
        <v>1</v>
      </c>
      <c r="H1251" s="27">
        <v>1</v>
      </c>
    </row>
    <row r="1252" spans="2:8" ht="15" customHeight="1" x14ac:dyDescent="0.25">
      <c r="B1252" s="24" t="s">
        <v>134</v>
      </c>
      <c r="C1252" s="25" t="s">
        <v>15</v>
      </c>
      <c r="D1252" s="26">
        <v>50</v>
      </c>
      <c r="E1252" s="26">
        <v>50</v>
      </c>
      <c r="F1252" s="26">
        <v>42</v>
      </c>
      <c r="G1252" s="26">
        <v>8</v>
      </c>
      <c r="H1252" s="27">
        <v>0</v>
      </c>
    </row>
    <row r="1253" spans="2:8" ht="15" customHeight="1" x14ac:dyDescent="0.25">
      <c r="B1253" s="24" t="s">
        <v>134</v>
      </c>
      <c r="C1253" s="25" t="s">
        <v>13</v>
      </c>
      <c r="D1253" s="26">
        <v>6</v>
      </c>
      <c r="E1253" s="26">
        <v>4</v>
      </c>
      <c r="F1253" s="26">
        <v>4</v>
      </c>
      <c r="G1253" s="26">
        <v>0</v>
      </c>
      <c r="H1253" s="27">
        <v>0</v>
      </c>
    </row>
    <row r="1254" spans="2:8" ht="15" customHeight="1" x14ac:dyDescent="0.25">
      <c r="B1254" s="20" t="s">
        <v>134</v>
      </c>
      <c r="C1254" s="21" t="s">
        <v>221</v>
      </c>
      <c r="D1254" s="22">
        <v>34</v>
      </c>
      <c r="E1254" s="22">
        <v>32</v>
      </c>
      <c r="F1254" s="22">
        <v>32</v>
      </c>
      <c r="G1254" s="22">
        <v>0</v>
      </c>
      <c r="H1254" s="23">
        <v>0</v>
      </c>
    </row>
    <row r="1255" spans="2:8" ht="15" customHeight="1" x14ac:dyDescent="0.25">
      <c r="B1255" s="24" t="s">
        <v>134</v>
      </c>
      <c r="C1255" s="21" t="s">
        <v>222</v>
      </c>
      <c r="D1255" s="26">
        <v>43</v>
      </c>
      <c r="E1255" s="26">
        <v>40</v>
      </c>
      <c r="F1255" s="26">
        <v>36</v>
      </c>
      <c r="G1255" s="26">
        <v>4</v>
      </c>
      <c r="H1255" s="27">
        <v>0</v>
      </c>
    </row>
    <row r="1256" spans="2:8" ht="15" customHeight="1" x14ac:dyDescent="0.25">
      <c r="B1256" s="20" t="s">
        <v>134</v>
      </c>
      <c r="C1256" s="21" t="s">
        <v>195</v>
      </c>
      <c r="D1256" s="22">
        <v>4</v>
      </c>
      <c r="E1256" s="22">
        <v>4</v>
      </c>
      <c r="F1256" s="22">
        <v>4</v>
      </c>
      <c r="G1256" s="22">
        <v>0</v>
      </c>
      <c r="H1256" s="23">
        <v>0</v>
      </c>
    </row>
    <row r="1257" spans="2:8" ht="15" customHeight="1" x14ac:dyDescent="0.25">
      <c r="B1257" s="24" t="s">
        <v>134</v>
      </c>
      <c r="C1257" s="25" t="s">
        <v>12</v>
      </c>
      <c r="D1257" s="26">
        <v>19</v>
      </c>
      <c r="E1257" s="26">
        <v>19</v>
      </c>
      <c r="F1257" s="26">
        <v>17</v>
      </c>
      <c r="G1257" s="26">
        <v>2</v>
      </c>
      <c r="H1257" s="27">
        <v>0</v>
      </c>
    </row>
    <row r="1258" spans="2:8" ht="15" customHeight="1" x14ac:dyDescent="0.25">
      <c r="B1258" s="20" t="s">
        <v>134</v>
      </c>
      <c r="C1258" s="21" t="s">
        <v>7</v>
      </c>
      <c r="D1258" s="22">
        <v>43</v>
      </c>
      <c r="E1258" s="22">
        <v>43</v>
      </c>
      <c r="F1258" s="22">
        <v>39</v>
      </c>
      <c r="G1258" s="22">
        <v>4</v>
      </c>
      <c r="H1258" s="23">
        <v>0</v>
      </c>
    </row>
    <row r="1259" spans="2:8" ht="15" customHeight="1" x14ac:dyDescent="0.25">
      <c r="B1259" s="24" t="s">
        <v>134</v>
      </c>
      <c r="C1259" s="25" t="s">
        <v>17</v>
      </c>
      <c r="D1259" s="26">
        <v>34</v>
      </c>
      <c r="E1259" s="26">
        <v>32</v>
      </c>
      <c r="F1259" s="26">
        <v>32</v>
      </c>
      <c r="G1259" s="26">
        <v>0</v>
      </c>
      <c r="H1259" s="27">
        <v>0</v>
      </c>
    </row>
    <row r="1270" spans="2:8" ht="90" x14ac:dyDescent="0.25">
      <c r="B1270" s="28" t="s">
        <v>247</v>
      </c>
      <c r="C1270" s="29" t="s">
        <v>246</v>
      </c>
      <c r="D1270" s="29" t="s">
        <v>197</v>
      </c>
      <c r="E1270" s="29" t="s">
        <v>198</v>
      </c>
      <c r="F1270" s="29" t="s">
        <v>199</v>
      </c>
      <c r="G1270" s="29" t="s">
        <v>200</v>
      </c>
      <c r="H1270" s="30" t="s">
        <v>201</v>
      </c>
    </row>
    <row r="1271" spans="2:8" x14ac:dyDescent="0.25">
      <c r="B1271" s="32" t="s">
        <v>188</v>
      </c>
      <c r="C1271" s="32" t="s">
        <v>157</v>
      </c>
      <c r="D1271" s="11">
        <v>10</v>
      </c>
      <c r="E1271" s="11">
        <v>7</v>
      </c>
      <c r="F1271" s="11">
        <v>4</v>
      </c>
      <c r="G1271" s="11">
        <v>3</v>
      </c>
      <c r="H1271" s="12">
        <v>0</v>
      </c>
    </row>
    <row r="1272" spans="2:8" x14ac:dyDescent="0.25">
      <c r="B1272" s="32" t="s">
        <v>188</v>
      </c>
      <c r="C1272" s="32" t="s">
        <v>156</v>
      </c>
      <c r="D1272" s="11">
        <v>3</v>
      </c>
      <c r="E1272" s="11">
        <v>3</v>
      </c>
      <c r="F1272" s="11">
        <v>3</v>
      </c>
      <c r="G1272" s="11">
        <v>0</v>
      </c>
      <c r="H1272" s="12">
        <v>0</v>
      </c>
    </row>
    <row r="1273" spans="2:8" x14ac:dyDescent="0.25">
      <c r="B1273" s="63" t="s">
        <v>188</v>
      </c>
      <c r="C1273" s="10" t="s">
        <v>159</v>
      </c>
      <c r="D1273" s="11">
        <v>3</v>
      </c>
      <c r="E1273" s="11">
        <v>3</v>
      </c>
      <c r="F1273" s="11">
        <v>3</v>
      </c>
      <c r="G1273" s="11">
        <v>0</v>
      </c>
      <c r="H1273" s="12">
        <v>0</v>
      </c>
    </row>
    <row r="1274" spans="2:8" x14ac:dyDescent="0.25">
      <c r="B1274" s="63" t="s">
        <v>188</v>
      </c>
      <c r="C1274" s="10" t="s">
        <v>16</v>
      </c>
      <c r="D1274" s="11">
        <v>1</v>
      </c>
      <c r="E1274" s="11">
        <v>1</v>
      </c>
      <c r="F1274" s="11">
        <v>1</v>
      </c>
      <c r="G1274" s="11">
        <v>0</v>
      </c>
      <c r="H1274" s="12">
        <v>0</v>
      </c>
    </row>
    <row r="1275" spans="2:8" x14ac:dyDescent="0.25">
      <c r="B1275" s="63" t="s">
        <v>179</v>
      </c>
      <c r="C1275" s="10" t="s">
        <v>16</v>
      </c>
      <c r="D1275" s="11">
        <v>15</v>
      </c>
      <c r="E1275" s="11">
        <v>15</v>
      </c>
      <c r="F1275" s="11">
        <v>8</v>
      </c>
      <c r="G1275" s="11">
        <v>7</v>
      </c>
      <c r="H1275" s="12">
        <v>0</v>
      </c>
    </row>
    <row r="1276" spans="2:8" x14ac:dyDescent="0.25">
      <c r="B1276" s="63" t="s">
        <v>179</v>
      </c>
      <c r="C1276" s="10" t="s">
        <v>159</v>
      </c>
      <c r="D1276" s="11">
        <v>17</v>
      </c>
      <c r="E1276" s="11">
        <v>16</v>
      </c>
      <c r="F1276" s="11">
        <v>12</v>
      </c>
      <c r="G1276" s="11">
        <v>4</v>
      </c>
      <c r="H1276" s="12">
        <v>0</v>
      </c>
    </row>
    <row r="1277" spans="2:8" x14ac:dyDescent="0.25">
      <c r="B1277" s="63" t="s">
        <v>179</v>
      </c>
      <c r="C1277" s="10" t="s">
        <v>157</v>
      </c>
      <c r="D1277" s="11">
        <v>2</v>
      </c>
      <c r="E1277" s="11">
        <v>2</v>
      </c>
      <c r="F1277" s="11">
        <v>0</v>
      </c>
      <c r="G1277" s="11">
        <v>2</v>
      </c>
      <c r="H1277" s="12">
        <v>0</v>
      </c>
    </row>
    <row r="1278" spans="2:8" x14ac:dyDescent="0.25">
      <c r="B1278" s="63" t="s">
        <v>179</v>
      </c>
      <c r="C1278" s="10" t="s">
        <v>156</v>
      </c>
      <c r="D1278" s="11">
        <v>22</v>
      </c>
      <c r="E1278" s="11">
        <v>20</v>
      </c>
      <c r="F1278" s="11">
        <v>16</v>
      </c>
      <c r="G1278" s="11">
        <v>4</v>
      </c>
      <c r="H1278" s="12">
        <v>0</v>
      </c>
    </row>
    <row r="1279" spans="2:8" x14ac:dyDescent="0.25">
      <c r="B1279" s="63" t="s">
        <v>58</v>
      </c>
      <c r="C1279" s="10" t="s">
        <v>16</v>
      </c>
      <c r="D1279" s="11">
        <v>19</v>
      </c>
      <c r="E1279" s="11">
        <v>18</v>
      </c>
      <c r="F1279" s="11">
        <v>15</v>
      </c>
      <c r="G1279" s="11">
        <v>3</v>
      </c>
      <c r="H1279" s="12">
        <v>0</v>
      </c>
    </row>
    <row r="1280" spans="2:8" x14ac:dyDescent="0.25">
      <c r="B1280" s="63" t="s">
        <v>58</v>
      </c>
      <c r="C1280" s="10" t="s">
        <v>156</v>
      </c>
      <c r="D1280" s="11">
        <v>14</v>
      </c>
      <c r="E1280" s="11">
        <v>14</v>
      </c>
      <c r="F1280" s="11">
        <v>4</v>
      </c>
      <c r="G1280" s="11">
        <v>10</v>
      </c>
      <c r="H1280" s="12">
        <v>0</v>
      </c>
    </row>
    <row r="1281" spans="2:8" x14ac:dyDescent="0.25">
      <c r="B1281" s="63" t="s">
        <v>58</v>
      </c>
      <c r="C1281" s="10" t="s">
        <v>159</v>
      </c>
      <c r="D1281" s="11">
        <v>51</v>
      </c>
      <c r="E1281" s="11">
        <v>50</v>
      </c>
      <c r="F1281" s="11">
        <v>32</v>
      </c>
      <c r="G1281" s="11">
        <v>18</v>
      </c>
      <c r="H1281" s="12">
        <v>0</v>
      </c>
    </row>
    <row r="1282" spans="2:8" x14ac:dyDescent="0.25">
      <c r="B1282" s="63" t="s">
        <v>59</v>
      </c>
      <c r="C1282" s="10" t="s">
        <v>159</v>
      </c>
      <c r="D1282" s="11">
        <v>5</v>
      </c>
      <c r="E1282" s="11">
        <v>5</v>
      </c>
      <c r="F1282" s="11">
        <v>5</v>
      </c>
      <c r="G1282" s="11">
        <v>0</v>
      </c>
      <c r="H1282" s="12">
        <v>0</v>
      </c>
    </row>
    <row r="1283" spans="2:8" x14ac:dyDescent="0.25">
      <c r="B1283" s="63" t="s">
        <v>59</v>
      </c>
      <c r="C1283" s="10" t="s">
        <v>157</v>
      </c>
      <c r="D1283" s="11">
        <v>23</v>
      </c>
      <c r="E1283" s="11">
        <v>22</v>
      </c>
      <c r="F1283" s="11">
        <v>20</v>
      </c>
      <c r="G1283" s="11">
        <v>2</v>
      </c>
      <c r="H1283" s="12">
        <v>0</v>
      </c>
    </row>
    <row r="1284" spans="2:8" x14ac:dyDescent="0.25">
      <c r="B1284" s="63" t="s">
        <v>59</v>
      </c>
      <c r="C1284" s="10" t="s">
        <v>156</v>
      </c>
      <c r="D1284" s="11">
        <v>11</v>
      </c>
      <c r="E1284" s="11">
        <v>11</v>
      </c>
      <c r="F1284" s="11">
        <v>8</v>
      </c>
      <c r="G1284" s="11">
        <v>3</v>
      </c>
      <c r="H1284" s="12">
        <v>0</v>
      </c>
    </row>
    <row r="1285" spans="2:8" x14ac:dyDescent="0.25">
      <c r="B1285" s="63" t="s">
        <v>59</v>
      </c>
      <c r="C1285" s="10" t="s">
        <v>16</v>
      </c>
      <c r="D1285" s="11">
        <v>5</v>
      </c>
      <c r="E1285" s="11">
        <v>3</v>
      </c>
      <c r="F1285" s="11">
        <v>1</v>
      </c>
      <c r="G1285" s="11">
        <v>2</v>
      </c>
      <c r="H1285" s="12">
        <v>1</v>
      </c>
    </row>
    <row r="1286" spans="2:8" x14ac:dyDescent="0.25">
      <c r="B1286" s="63" t="s">
        <v>183</v>
      </c>
      <c r="C1286" s="10" t="s">
        <v>16</v>
      </c>
      <c r="D1286" s="11">
        <v>16</v>
      </c>
      <c r="E1286" s="11">
        <v>15</v>
      </c>
      <c r="F1286" s="11">
        <v>8</v>
      </c>
      <c r="G1286" s="11">
        <v>7</v>
      </c>
      <c r="H1286" s="12">
        <v>0</v>
      </c>
    </row>
    <row r="1287" spans="2:8" x14ac:dyDescent="0.25">
      <c r="B1287" s="63" t="s">
        <v>183</v>
      </c>
      <c r="C1287" s="10" t="s">
        <v>159</v>
      </c>
      <c r="D1287" s="11">
        <v>18</v>
      </c>
      <c r="E1287" s="11">
        <v>17</v>
      </c>
      <c r="F1287" s="11">
        <v>12</v>
      </c>
      <c r="G1287" s="11">
        <v>5</v>
      </c>
      <c r="H1287" s="12">
        <v>0</v>
      </c>
    </row>
    <row r="1288" spans="2:8" x14ac:dyDescent="0.25">
      <c r="B1288" s="63" t="s">
        <v>183</v>
      </c>
      <c r="C1288" s="10" t="s">
        <v>156</v>
      </c>
      <c r="D1288" s="11">
        <v>15</v>
      </c>
      <c r="E1288" s="11">
        <v>15</v>
      </c>
      <c r="F1288" s="11">
        <v>10</v>
      </c>
      <c r="G1288" s="11">
        <v>5</v>
      </c>
      <c r="H1288" s="12">
        <v>0</v>
      </c>
    </row>
    <row r="1289" spans="2:8" x14ac:dyDescent="0.25">
      <c r="B1289" s="63" t="s">
        <v>181</v>
      </c>
      <c r="C1289" s="10" t="s">
        <v>156</v>
      </c>
      <c r="D1289" s="11">
        <v>27</v>
      </c>
      <c r="E1289" s="11">
        <v>26</v>
      </c>
      <c r="F1289" s="11">
        <v>10</v>
      </c>
      <c r="G1289" s="11">
        <v>16</v>
      </c>
      <c r="H1289" s="12">
        <v>0</v>
      </c>
    </row>
    <row r="1290" spans="2:8" x14ac:dyDescent="0.25">
      <c r="B1290" s="63" t="s">
        <v>181</v>
      </c>
      <c r="C1290" s="10" t="s">
        <v>16</v>
      </c>
      <c r="D1290" s="11">
        <v>52</v>
      </c>
      <c r="E1290" s="11">
        <v>50</v>
      </c>
      <c r="F1290" s="11">
        <v>23</v>
      </c>
      <c r="G1290" s="11">
        <v>27</v>
      </c>
      <c r="H1290" s="12">
        <v>0</v>
      </c>
    </row>
    <row r="1291" spans="2:8" x14ac:dyDescent="0.25">
      <c r="B1291" s="63" t="s">
        <v>181</v>
      </c>
      <c r="C1291" s="10" t="s">
        <v>159</v>
      </c>
      <c r="D1291" s="11">
        <v>25</v>
      </c>
      <c r="E1291" s="11">
        <v>25</v>
      </c>
      <c r="F1291" s="11">
        <v>17</v>
      </c>
      <c r="G1291" s="11">
        <v>8</v>
      </c>
      <c r="H1291" s="12">
        <v>0</v>
      </c>
    </row>
    <row r="1292" spans="2:8" x14ac:dyDescent="0.25">
      <c r="B1292" s="63" t="s">
        <v>185</v>
      </c>
      <c r="C1292" s="10" t="s">
        <v>16</v>
      </c>
      <c r="D1292" s="11">
        <v>16</v>
      </c>
      <c r="E1292" s="11">
        <v>15</v>
      </c>
      <c r="F1292" s="11">
        <v>15</v>
      </c>
      <c r="G1292" s="11">
        <v>0</v>
      </c>
      <c r="H1292" s="12">
        <v>0</v>
      </c>
    </row>
    <row r="1293" spans="2:8" x14ac:dyDescent="0.25">
      <c r="B1293" s="63" t="s">
        <v>185</v>
      </c>
      <c r="C1293" s="10" t="s">
        <v>157</v>
      </c>
      <c r="D1293" s="11">
        <v>30</v>
      </c>
      <c r="E1293" s="11">
        <v>30</v>
      </c>
      <c r="F1293" s="11">
        <v>24</v>
      </c>
      <c r="G1293" s="11">
        <v>6</v>
      </c>
      <c r="H1293" s="12">
        <v>0</v>
      </c>
    </row>
    <row r="1294" spans="2:8" x14ac:dyDescent="0.25">
      <c r="B1294" s="63" t="s">
        <v>185</v>
      </c>
      <c r="C1294" s="10" t="s">
        <v>159</v>
      </c>
      <c r="D1294" s="11">
        <v>5</v>
      </c>
      <c r="E1294" s="11">
        <v>4</v>
      </c>
      <c r="F1294" s="11">
        <v>4</v>
      </c>
      <c r="G1294" s="11">
        <v>0</v>
      </c>
      <c r="H1294" s="12">
        <v>0</v>
      </c>
    </row>
    <row r="1295" spans="2:8" x14ac:dyDescent="0.25">
      <c r="B1295" s="63" t="s">
        <v>185</v>
      </c>
      <c r="C1295" s="10" t="s">
        <v>156</v>
      </c>
      <c r="D1295" s="11">
        <v>23</v>
      </c>
      <c r="E1295" s="11">
        <v>23</v>
      </c>
      <c r="F1295" s="11">
        <v>18</v>
      </c>
      <c r="G1295" s="11">
        <v>5</v>
      </c>
      <c r="H1295" s="12">
        <v>0</v>
      </c>
    </row>
    <row r="1296" spans="2:8" x14ac:dyDescent="0.25">
      <c r="B1296" s="63" t="s">
        <v>187</v>
      </c>
      <c r="C1296" s="10" t="s">
        <v>16</v>
      </c>
      <c r="D1296" s="11">
        <v>11</v>
      </c>
      <c r="E1296" s="11">
        <v>9</v>
      </c>
      <c r="F1296" s="11">
        <v>6</v>
      </c>
      <c r="G1296" s="11">
        <v>3</v>
      </c>
      <c r="H1296" s="12">
        <v>0</v>
      </c>
    </row>
    <row r="1297" spans="2:8" x14ac:dyDescent="0.25">
      <c r="B1297" s="63" t="s">
        <v>187</v>
      </c>
      <c r="C1297" s="10" t="s">
        <v>157</v>
      </c>
      <c r="D1297" s="11">
        <v>19</v>
      </c>
      <c r="E1297" s="11">
        <v>17</v>
      </c>
      <c r="F1297" s="11">
        <v>13</v>
      </c>
      <c r="G1297" s="11">
        <v>4</v>
      </c>
      <c r="H1297" s="12">
        <v>0</v>
      </c>
    </row>
    <row r="1298" spans="2:8" x14ac:dyDescent="0.25">
      <c r="B1298" s="63" t="s">
        <v>187</v>
      </c>
      <c r="C1298" s="10" t="s">
        <v>159</v>
      </c>
      <c r="D1298" s="11">
        <v>17</v>
      </c>
      <c r="E1298" s="11">
        <v>16</v>
      </c>
      <c r="F1298" s="11">
        <v>12</v>
      </c>
      <c r="G1298" s="11">
        <v>4</v>
      </c>
      <c r="H1298" s="12">
        <v>0</v>
      </c>
    </row>
    <row r="1299" spans="2:8" x14ac:dyDescent="0.25">
      <c r="B1299" s="63" t="s">
        <v>187</v>
      </c>
      <c r="C1299" s="10" t="s">
        <v>156</v>
      </c>
      <c r="D1299" s="11">
        <v>6</v>
      </c>
      <c r="E1299" s="11">
        <v>6</v>
      </c>
      <c r="F1299" s="11">
        <v>5</v>
      </c>
      <c r="G1299" s="11">
        <v>1</v>
      </c>
      <c r="H1299" s="12">
        <v>0</v>
      </c>
    </row>
    <row r="1300" spans="2:8" x14ac:dyDescent="0.25">
      <c r="B1300" s="63" t="s">
        <v>60</v>
      </c>
      <c r="C1300" s="10" t="s">
        <v>159</v>
      </c>
      <c r="D1300" s="11">
        <v>24</v>
      </c>
      <c r="E1300" s="11">
        <v>22</v>
      </c>
      <c r="F1300" s="11">
        <v>17</v>
      </c>
      <c r="G1300" s="11">
        <v>5</v>
      </c>
      <c r="H1300" s="12">
        <v>1</v>
      </c>
    </row>
    <row r="1301" spans="2:8" x14ac:dyDescent="0.25">
      <c r="B1301" s="63" t="s">
        <v>60</v>
      </c>
      <c r="C1301" s="10" t="s">
        <v>16</v>
      </c>
      <c r="D1301" s="11">
        <v>3</v>
      </c>
      <c r="E1301" s="11">
        <v>3</v>
      </c>
      <c r="F1301" s="11">
        <v>1</v>
      </c>
      <c r="G1301" s="11">
        <v>2</v>
      </c>
      <c r="H1301" s="12">
        <v>0</v>
      </c>
    </row>
    <row r="1302" spans="2:8" x14ac:dyDescent="0.25">
      <c r="B1302" s="63" t="s">
        <v>60</v>
      </c>
      <c r="C1302" s="10" t="s">
        <v>156</v>
      </c>
      <c r="D1302" s="11">
        <v>2</v>
      </c>
      <c r="E1302" s="11">
        <v>2</v>
      </c>
      <c r="F1302" s="11">
        <v>1</v>
      </c>
      <c r="G1302" s="11">
        <v>1</v>
      </c>
      <c r="H1302" s="12">
        <v>0</v>
      </c>
    </row>
    <row r="1303" spans="2:8" x14ac:dyDescent="0.25">
      <c r="B1303" s="63" t="s">
        <v>180</v>
      </c>
      <c r="C1303" s="10" t="s">
        <v>156</v>
      </c>
      <c r="D1303" s="11">
        <v>36</v>
      </c>
      <c r="E1303" s="11">
        <v>36</v>
      </c>
      <c r="F1303" s="11">
        <v>34</v>
      </c>
      <c r="G1303" s="11">
        <v>2</v>
      </c>
      <c r="H1303" s="12">
        <v>0</v>
      </c>
    </row>
    <row r="1304" spans="2:8" x14ac:dyDescent="0.25">
      <c r="B1304" s="63" t="s">
        <v>180</v>
      </c>
      <c r="C1304" s="10" t="s">
        <v>157</v>
      </c>
      <c r="D1304" s="11">
        <v>64</v>
      </c>
      <c r="E1304" s="11">
        <v>61</v>
      </c>
      <c r="F1304" s="11">
        <v>56</v>
      </c>
      <c r="G1304" s="11">
        <v>5</v>
      </c>
      <c r="H1304" s="12">
        <v>1</v>
      </c>
    </row>
    <row r="1305" spans="2:8" x14ac:dyDescent="0.25">
      <c r="B1305" s="63" t="s">
        <v>180</v>
      </c>
      <c r="C1305" s="10" t="s">
        <v>159</v>
      </c>
      <c r="D1305" s="11">
        <v>28</v>
      </c>
      <c r="E1305" s="11">
        <v>27</v>
      </c>
      <c r="F1305" s="11">
        <v>25</v>
      </c>
      <c r="G1305" s="11">
        <v>2</v>
      </c>
      <c r="H1305" s="12">
        <v>0</v>
      </c>
    </row>
    <row r="1306" spans="2:8" x14ac:dyDescent="0.25">
      <c r="B1306" s="63" t="s">
        <v>180</v>
      </c>
      <c r="C1306" s="10" t="s">
        <v>16</v>
      </c>
      <c r="D1306" s="11">
        <v>15</v>
      </c>
      <c r="E1306" s="11">
        <v>15</v>
      </c>
      <c r="F1306" s="11">
        <v>12</v>
      </c>
      <c r="G1306" s="11">
        <v>3</v>
      </c>
      <c r="H1306" s="12">
        <v>0</v>
      </c>
    </row>
    <row r="1307" spans="2:8" x14ac:dyDescent="0.25">
      <c r="B1307" s="63" t="s">
        <v>61</v>
      </c>
      <c r="C1307" s="10" t="s">
        <v>156</v>
      </c>
      <c r="D1307" s="11">
        <v>12</v>
      </c>
      <c r="E1307" s="11">
        <v>10</v>
      </c>
      <c r="F1307" s="11">
        <v>7</v>
      </c>
      <c r="G1307" s="11">
        <v>3</v>
      </c>
      <c r="H1307" s="12">
        <v>0</v>
      </c>
    </row>
    <row r="1308" spans="2:8" x14ac:dyDescent="0.25">
      <c r="B1308" s="63" t="s">
        <v>61</v>
      </c>
      <c r="C1308" s="10" t="s">
        <v>159</v>
      </c>
      <c r="D1308" s="11">
        <v>8</v>
      </c>
      <c r="E1308" s="11">
        <v>8</v>
      </c>
      <c r="F1308" s="11">
        <v>4</v>
      </c>
      <c r="G1308" s="11">
        <v>4</v>
      </c>
      <c r="H1308" s="12">
        <v>0</v>
      </c>
    </row>
    <row r="1309" spans="2:8" x14ac:dyDescent="0.25">
      <c r="B1309" s="63" t="s">
        <v>61</v>
      </c>
      <c r="C1309" s="10" t="s">
        <v>16</v>
      </c>
      <c r="D1309" s="11">
        <v>12</v>
      </c>
      <c r="E1309" s="11">
        <v>10</v>
      </c>
      <c r="F1309" s="11">
        <v>5</v>
      </c>
      <c r="G1309" s="11">
        <v>5</v>
      </c>
      <c r="H1309" s="12">
        <v>0</v>
      </c>
    </row>
    <row r="1310" spans="2:8" x14ac:dyDescent="0.25">
      <c r="B1310" s="63" t="s">
        <v>186</v>
      </c>
      <c r="C1310" s="10" t="s">
        <v>159</v>
      </c>
      <c r="D1310" s="11">
        <v>4</v>
      </c>
      <c r="E1310" s="11">
        <v>4</v>
      </c>
      <c r="F1310" s="11">
        <v>3</v>
      </c>
      <c r="G1310" s="11">
        <v>1</v>
      </c>
      <c r="H1310" s="12">
        <v>0</v>
      </c>
    </row>
    <row r="1311" spans="2:8" x14ac:dyDescent="0.25">
      <c r="B1311" s="63" t="s">
        <v>186</v>
      </c>
      <c r="C1311" s="10" t="s">
        <v>156</v>
      </c>
      <c r="D1311" s="11">
        <v>4</v>
      </c>
      <c r="E1311" s="11">
        <v>4</v>
      </c>
      <c r="F1311" s="11">
        <v>3</v>
      </c>
      <c r="G1311" s="11">
        <v>1</v>
      </c>
      <c r="H1311" s="12">
        <v>0</v>
      </c>
    </row>
    <row r="1312" spans="2:8" x14ac:dyDescent="0.25">
      <c r="B1312" s="63" t="s">
        <v>186</v>
      </c>
      <c r="C1312" s="10" t="s">
        <v>16</v>
      </c>
      <c r="D1312" s="11">
        <v>5</v>
      </c>
      <c r="E1312" s="11">
        <v>5</v>
      </c>
      <c r="F1312" s="11">
        <v>5</v>
      </c>
      <c r="G1312" s="11">
        <v>0</v>
      </c>
      <c r="H1312" s="12">
        <v>0</v>
      </c>
    </row>
    <row r="1313" spans="2:8" x14ac:dyDescent="0.25">
      <c r="B1313" s="63" t="s">
        <v>62</v>
      </c>
      <c r="C1313" s="10" t="s">
        <v>159</v>
      </c>
      <c r="D1313" s="11">
        <v>26</v>
      </c>
      <c r="E1313" s="11">
        <v>22</v>
      </c>
      <c r="F1313" s="11">
        <v>16</v>
      </c>
      <c r="G1313" s="11">
        <v>6</v>
      </c>
      <c r="H1313" s="12">
        <v>0</v>
      </c>
    </row>
    <row r="1314" spans="2:8" x14ac:dyDescent="0.25">
      <c r="B1314" s="63" t="s">
        <v>62</v>
      </c>
      <c r="C1314" s="10" t="s">
        <v>157</v>
      </c>
      <c r="D1314" s="11">
        <v>1</v>
      </c>
      <c r="E1314" s="11">
        <v>1</v>
      </c>
      <c r="F1314" s="11">
        <v>0</v>
      </c>
      <c r="G1314" s="11">
        <v>1</v>
      </c>
      <c r="H1314" s="12">
        <v>0</v>
      </c>
    </row>
    <row r="1315" spans="2:8" x14ac:dyDescent="0.25">
      <c r="B1315" s="63" t="s">
        <v>62</v>
      </c>
      <c r="C1315" s="10" t="s">
        <v>16</v>
      </c>
      <c r="D1315" s="11">
        <v>8</v>
      </c>
      <c r="E1315" s="11">
        <v>6</v>
      </c>
      <c r="F1315" s="11">
        <v>4</v>
      </c>
      <c r="G1315" s="11">
        <v>2</v>
      </c>
      <c r="H1315" s="12">
        <v>0</v>
      </c>
    </row>
    <row r="1316" spans="2:8" x14ac:dyDescent="0.25">
      <c r="B1316" s="63" t="s">
        <v>62</v>
      </c>
      <c r="C1316" s="10" t="s">
        <v>156</v>
      </c>
      <c r="D1316" s="11">
        <v>18</v>
      </c>
      <c r="E1316" s="11">
        <v>17</v>
      </c>
      <c r="F1316" s="11">
        <v>8</v>
      </c>
      <c r="G1316" s="11">
        <v>9</v>
      </c>
      <c r="H1316" s="12">
        <v>0</v>
      </c>
    </row>
    <row r="1317" spans="2:8" x14ac:dyDescent="0.25">
      <c r="B1317" s="63" t="s">
        <v>189</v>
      </c>
      <c r="C1317" s="10" t="s">
        <v>156</v>
      </c>
      <c r="D1317" s="11">
        <v>6</v>
      </c>
      <c r="E1317" s="11">
        <v>6</v>
      </c>
      <c r="F1317" s="11">
        <v>6</v>
      </c>
      <c r="G1317" s="11">
        <v>0</v>
      </c>
      <c r="H1317" s="12">
        <v>0</v>
      </c>
    </row>
    <row r="1318" spans="2:8" x14ac:dyDescent="0.25">
      <c r="B1318" s="63" t="s">
        <v>189</v>
      </c>
      <c r="C1318" s="10" t="s">
        <v>157</v>
      </c>
      <c r="D1318" s="11">
        <v>8</v>
      </c>
      <c r="E1318" s="11">
        <v>8</v>
      </c>
      <c r="F1318" s="11">
        <v>7</v>
      </c>
      <c r="G1318" s="11">
        <v>1</v>
      </c>
      <c r="H1318" s="12">
        <v>0</v>
      </c>
    </row>
    <row r="1319" spans="2:8" x14ac:dyDescent="0.25">
      <c r="B1319" s="63" t="s">
        <v>189</v>
      </c>
      <c r="C1319" s="10" t="s">
        <v>16</v>
      </c>
      <c r="D1319" s="11">
        <v>2</v>
      </c>
      <c r="E1319" s="11">
        <v>2</v>
      </c>
      <c r="F1319" s="11">
        <v>2</v>
      </c>
      <c r="G1319" s="11">
        <v>0</v>
      </c>
      <c r="H1319" s="12">
        <v>0</v>
      </c>
    </row>
    <row r="1320" spans="2:8" x14ac:dyDescent="0.25">
      <c r="B1320" s="63" t="s">
        <v>189</v>
      </c>
      <c r="C1320" s="10" t="s">
        <v>159</v>
      </c>
      <c r="D1320" s="11">
        <v>1</v>
      </c>
      <c r="E1320" s="11">
        <v>0</v>
      </c>
      <c r="F1320" s="11">
        <v>0</v>
      </c>
      <c r="G1320" s="11">
        <v>0</v>
      </c>
      <c r="H1320" s="12">
        <v>0</v>
      </c>
    </row>
    <row r="1321" spans="2:8" x14ac:dyDescent="0.25">
      <c r="B1321" s="63" t="s">
        <v>63</v>
      </c>
      <c r="C1321" s="10" t="s">
        <v>159</v>
      </c>
      <c r="D1321" s="11">
        <v>46</v>
      </c>
      <c r="E1321" s="11">
        <v>46</v>
      </c>
      <c r="F1321" s="11">
        <v>26</v>
      </c>
      <c r="G1321" s="11">
        <v>20</v>
      </c>
      <c r="H1321" s="12">
        <v>0</v>
      </c>
    </row>
    <row r="1322" spans="2:8" x14ac:dyDescent="0.25">
      <c r="B1322" s="63" t="s">
        <v>63</v>
      </c>
      <c r="C1322" s="10" t="s">
        <v>156</v>
      </c>
      <c r="D1322" s="11">
        <v>14</v>
      </c>
      <c r="E1322" s="11">
        <v>14</v>
      </c>
      <c r="F1322" s="11">
        <v>4</v>
      </c>
      <c r="G1322" s="11">
        <v>10</v>
      </c>
      <c r="H1322" s="12">
        <v>0</v>
      </c>
    </row>
    <row r="1323" spans="2:8" x14ac:dyDescent="0.25">
      <c r="B1323" s="63" t="s">
        <v>63</v>
      </c>
      <c r="C1323" s="10" t="s">
        <v>16</v>
      </c>
      <c r="D1323" s="11">
        <v>16</v>
      </c>
      <c r="E1323" s="11">
        <v>15</v>
      </c>
      <c r="F1323" s="11">
        <v>6</v>
      </c>
      <c r="G1323" s="11">
        <v>9</v>
      </c>
      <c r="H1323" s="12">
        <v>0</v>
      </c>
    </row>
    <row r="1324" spans="2:8" x14ac:dyDescent="0.25">
      <c r="B1324" s="63" t="s">
        <v>63</v>
      </c>
      <c r="C1324" s="10" t="s">
        <v>157</v>
      </c>
      <c r="D1324" s="11">
        <v>1</v>
      </c>
      <c r="E1324" s="11">
        <v>1</v>
      </c>
      <c r="F1324" s="11">
        <v>0</v>
      </c>
      <c r="G1324" s="11">
        <v>1</v>
      </c>
      <c r="H1324" s="12">
        <v>0</v>
      </c>
    </row>
    <row r="1325" spans="2:8" x14ac:dyDescent="0.25">
      <c r="B1325" s="63" t="s">
        <v>184</v>
      </c>
      <c r="C1325" s="10" t="s">
        <v>157</v>
      </c>
      <c r="D1325" s="11">
        <v>14</v>
      </c>
      <c r="E1325" s="11">
        <v>13</v>
      </c>
      <c r="F1325" s="11">
        <v>10</v>
      </c>
      <c r="G1325" s="11">
        <v>3</v>
      </c>
      <c r="H1325" s="12">
        <v>0</v>
      </c>
    </row>
    <row r="1326" spans="2:8" x14ac:dyDescent="0.25">
      <c r="B1326" s="63" t="s">
        <v>184</v>
      </c>
      <c r="C1326" s="10" t="s">
        <v>159</v>
      </c>
      <c r="D1326" s="11">
        <v>16</v>
      </c>
      <c r="E1326" s="11">
        <v>15</v>
      </c>
      <c r="F1326" s="11">
        <v>11</v>
      </c>
      <c r="G1326" s="11">
        <v>4</v>
      </c>
      <c r="H1326" s="12">
        <v>1</v>
      </c>
    </row>
    <row r="1327" spans="2:8" x14ac:dyDescent="0.25">
      <c r="B1327" s="63" t="s">
        <v>184</v>
      </c>
      <c r="C1327" s="10" t="s">
        <v>16</v>
      </c>
      <c r="D1327" s="11">
        <v>9</v>
      </c>
      <c r="E1327" s="11">
        <v>7</v>
      </c>
      <c r="F1327" s="11">
        <v>6</v>
      </c>
      <c r="G1327" s="11">
        <v>1</v>
      </c>
      <c r="H1327" s="12">
        <v>0</v>
      </c>
    </row>
    <row r="1328" spans="2:8" x14ac:dyDescent="0.25">
      <c r="B1328" s="63" t="s">
        <v>184</v>
      </c>
      <c r="C1328" s="10" t="s">
        <v>156</v>
      </c>
      <c r="D1328" s="11">
        <v>6</v>
      </c>
      <c r="E1328" s="11">
        <v>5</v>
      </c>
      <c r="F1328" s="11">
        <v>4</v>
      </c>
      <c r="G1328" s="11">
        <v>1</v>
      </c>
      <c r="H1328" s="12">
        <v>0</v>
      </c>
    </row>
    <row r="1329" spans="2:8" x14ac:dyDescent="0.25">
      <c r="B1329" s="63" t="s">
        <v>182</v>
      </c>
      <c r="C1329" s="10" t="s">
        <v>156</v>
      </c>
      <c r="D1329" s="11">
        <v>6</v>
      </c>
      <c r="E1329" s="11">
        <v>6</v>
      </c>
      <c r="F1329" s="11">
        <v>5</v>
      </c>
      <c r="G1329" s="11">
        <v>1</v>
      </c>
      <c r="H1329" s="12">
        <v>0</v>
      </c>
    </row>
    <row r="1330" spans="2:8" x14ac:dyDescent="0.25">
      <c r="B1330" s="63" t="s">
        <v>182</v>
      </c>
      <c r="C1330" s="10" t="s">
        <v>157</v>
      </c>
      <c r="D1330" s="11">
        <v>1</v>
      </c>
      <c r="E1330" s="11">
        <v>0</v>
      </c>
      <c r="F1330" s="11">
        <v>0</v>
      </c>
      <c r="G1330" s="11">
        <v>0</v>
      </c>
      <c r="H1330" s="12">
        <v>1</v>
      </c>
    </row>
    <row r="1331" spans="2:8" x14ac:dyDescent="0.25">
      <c r="B1331" s="63" t="s">
        <v>182</v>
      </c>
      <c r="C1331" s="10" t="s">
        <v>16</v>
      </c>
      <c r="D1331" s="11">
        <v>22</v>
      </c>
      <c r="E1331" s="11">
        <v>19</v>
      </c>
      <c r="F1331" s="11">
        <v>9</v>
      </c>
      <c r="G1331" s="11">
        <v>10</v>
      </c>
      <c r="H1331" s="12">
        <v>0</v>
      </c>
    </row>
    <row r="1332" spans="2:8" x14ac:dyDescent="0.25">
      <c r="B1332" s="63" t="s">
        <v>182</v>
      </c>
      <c r="C1332" s="10" t="s">
        <v>159</v>
      </c>
      <c r="D1332" s="11">
        <v>4</v>
      </c>
      <c r="E1332" s="11">
        <v>4</v>
      </c>
      <c r="F1332" s="11">
        <v>3</v>
      </c>
      <c r="G1332" s="11">
        <v>1</v>
      </c>
      <c r="H1332" s="12">
        <v>0</v>
      </c>
    </row>
    <row r="1333" spans="2:8" x14ac:dyDescent="0.25">
      <c r="B1333" s="63" t="s">
        <v>135</v>
      </c>
      <c r="C1333" s="10" t="s">
        <v>16</v>
      </c>
      <c r="D1333" s="11">
        <v>1</v>
      </c>
      <c r="E1333" s="11">
        <v>1</v>
      </c>
      <c r="F1333" s="11">
        <v>1</v>
      </c>
      <c r="G1333" s="11">
        <v>0</v>
      </c>
      <c r="H1333" s="12">
        <v>0</v>
      </c>
    </row>
    <row r="1334" spans="2:8" x14ac:dyDescent="0.25">
      <c r="B1334" s="63" t="s">
        <v>135</v>
      </c>
      <c r="C1334" s="10" t="s">
        <v>159</v>
      </c>
      <c r="D1334" s="11">
        <v>1</v>
      </c>
      <c r="E1334" s="11">
        <v>1</v>
      </c>
      <c r="F1334" s="11">
        <v>1</v>
      </c>
      <c r="G1334" s="11">
        <v>0</v>
      </c>
      <c r="H1334" s="12">
        <v>0</v>
      </c>
    </row>
    <row r="1335" spans="2:8" x14ac:dyDescent="0.25">
      <c r="B1335" s="63" t="s">
        <v>135</v>
      </c>
      <c r="C1335" s="10" t="s">
        <v>157</v>
      </c>
      <c r="D1335" s="11">
        <v>5</v>
      </c>
      <c r="E1335" s="11">
        <v>4</v>
      </c>
      <c r="F1335" s="11">
        <v>4</v>
      </c>
      <c r="G1335" s="11">
        <v>0</v>
      </c>
      <c r="H1335" s="12">
        <v>1</v>
      </c>
    </row>
    <row r="1336" spans="2:8" x14ac:dyDescent="0.25">
      <c r="B1336" s="63" t="s">
        <v>64</v>
      </c>
      <c r="C1336" s="10" t="s">
        <v>157</v>
      </c>
      <c r="D1336" s="11">
        <v>10</v>
      </c>
      <c r="E1336" s="11">
        <v>10</v>
      </c>
      <c r="F1336" s="11">
        <v>8</v>
      </c>
      <c r="G1336" s="11">
        <v>2</v>
      </c>
      <c r="H1336" s="12">
        <v>0</v>
      </c>
    </row>
    <row r="1337" spans="2:8" x14ac:dyDescent="0.25">
      <c r="B1337" s="63" t="s">
        <v>64</v>
      </c>
      <c r="C1337" s="10" t="s">
        <v>156</v>
      </c>
      <c r="D1337" s="11">
        <v>8</v>
      </c>
      <c r="E1337" s="11">
        <v>8</v>
      </c>
      <c r="F1337" s="11">
        <v>8</v>
      </c>
      <c r="G1337" s="11">
        <v>0</v>
      </c>
      <c r="H1337" s="12">
        <v>0</v>
      </c>
    </row>
    <row r="1338" spans="2:8" x14ac:dyDescent="0.25">
      <c r="B1338" s="63" t="s">
        <v>64</v>
      </c>
      <c r="C1338" s="10" t="s">
        <v>159</v>
      </c>
      <c r="D1338" s="11">
        <v>5</v>
      </c>
      <c r="E1338" s="11">
        <v>5</v>
      </c>
      <c r="F1338" s="11">
        <v>4</v>
      </c>
      <c r="G1338" s="11">
        <v>1</v>
      </c>
      <c r="H1338" s="12">
        <v>0</v>
      </c>
    </row>
    <row r="1339" spans="2:8" x14ac:dyDescent="0.25">
      <c r="B1339" s="63" t="s">
        <v>64</v>
      </c>
      <c r="C1339" s="10" t="s">
        <v>16</v>
      </c>
      <c r="D1339" s="11">
        <v>1</v>
      </c>
      <c r="E1339" s="11">
        <v>1</v>
      </c>
      <c r="F1339" s="11">
        <v>1</v>
      </c>
      <c r="G1339" s="11">
        <v>0</v>
      </c>
      <c r="H1339" s="12">
        <v>0</v>
      </c>
    </row>
    <row r="1340" spans="2:8" x14ac:dyDescent="0.25">
      <c r="B1340" s="63" t="s">
        <v>65</v>
      </c>
      <c r="C1340" s="10" t="s">
        <v>159</v>
      </c>
      <c r="D1340" s="11">
        <v>11</v>
      </c>
      <c r="E1340" s="11">
        <v>11</v>
      </c>
      <c r="F1340" s="11">
        <v>9</v>
      </c>
      <c r="G1340" s="11">
        <v>2</v>
      </c>
      <c r="H1340" s="12">
        <v>0</v>
      </c>
    </row>
    <row r="1341" spans="2:8" x14ac:dyDescent="0.25">
      <c r="B1341" s="63" t="s">
        <v>65</v>
      </c>
      <c r="C1341" s="10" t="s">
        <v>156</v>
      </c>
      <c r="D1341" s="11">
        <v>6</v>
      </c>
      <c r="E1341" s="11">
        <v>6</v>
      </c>
      <c r="F1341" s="11">
        <v>6</v>
      </c>
      <c r="G1341" s="11">
        <v>0</v>
      </c>
      <c r="H1341" s="12">
        <v>0</v>
      </c>
    </row>
    <row r="1342" spans="2:8" x14ac:dyDescent="0.25">
      <c r="B1342" s="63" t="s">
        <v>65</v>
      </c>
      <c r="C1342" s="10" t="s">
        <v>16</v>
      </c>
      <c r="D1342" s="11">
        <v>4</v>
      </c>
      <c r="E1342" s="11">
        <v>4</v>
      </c>
      <c r="F1342" s="11">
        <v>4</v>
      </c>
      <c r="G1342" s="11">
        <v>0</v>
      </c>
      <c r="H1342" s="12">
        <v>0</v>
      </c>
    </row>
    <row r="1343" spans="2:8" x14ac:dyDescent="0.25">
      <c r="B1343" s="63" t="s">
        <v>65</v>
      </c>
      <c r="C1343" s="10" t="s">
        <v>157</v>
      </c>
      <c r="D1343" s="11">
        <v>5</v>
      </c>
      <c r="E1343" s="11">
        <v>5</v>
      </c>
      <c r="F1343" s="11">
        <v>5</v>
      </c>
      <c r="G1343" s="11">
        <v>0</v>
      </c>
      <c r="H1343" s="12">
        <v>0</v>
      </c>
    </row>
    <row r="1344" spans="2:8" x14ac:dyDescent="0.25">
      <c r="B1344" s="63" t="s">
        <v>33</v>
      </c>
      <c r="C1344" s="10" t="s">
        <v>157</v>
      </c>
      <c r="D1344" s="11">
        <v>7</v>
      </c>
      <c r="E1344" s="11">
        <v>7</v>
      </c>
      <c r="F1344" s="11">
        <v>6</v>
      </c>
      <c r="G1344" s="11">
        <v>1</v>
      </c>
      <c r="H1344" s="12">
        <v>1</v>
      </c>
    </row>
    <row r="1345" spans="2:8" x14ac:dyDescent="0.25">
      <c r="B1345" s="63" t="s">
        <v>33</v>
      </c>
      <c r="C1345" s="10" t="s">
        <v>156</v>
      </c>
      <c r="D1345" s="11">
        <v>4</v>
      </c>
      <c r="E1345" s="11">
        <v>3</v>
      </c>
      <c r="F1345" s="11">
        <v>3</v>
      </c>
      <c r="G1345" s="11">
        <v>0</v>
      </c>
      <c r="H1345" s="12">
        <v>0</v>
      </c>
    </row>
    <row r="1346" spans="2:8" x14ac:dyDescent="0.25">
      <c r="B1346" s="63" t="s">
        <v>33</v>
      </c>
      <c r="C1346" s="10" t="s">
        <v>159</v>
      </c>
      <c r="D1346" s="11">
        <v>4</v>
      </c>
      <c r="E1346" s="11">
        <v>4</v>
      </c>
      <c r="F1346" s="11">
        <v>4</v>
      </c>
      <c r="G1346" s="11">
        <v>0</v>
      </c>
      <c r="H1346" s="12">
        <v>0</v>
      </c>
    </row>
    <row r="1347" spans="2:8" x14ac:dyDescent="0.25">
      <c r="B1347" s="63" t="s">
        <v>33</v>
      </c>
      <c r="C1347" s="10" t="s">
        <v>16</v>
      </c>
      <c r="D1347" s="11">
        <v>13</v>
      </c>
      <c r="E1347" s="11">
        <v>12</v>
      </c>
      <c r="F1347" s="11">
        <v>12</v>
      </c>
      <c r="G1347" s="11">
        <v>0</v>
      </c>
      <c r="H1347" s="12">
        <v>1</v>
      </c>
    </row>
    <row r="1348" spans="2:8" x14ac:dyDescent="0.25">
      <c r="B1348" s="63" t="s">
        <v>66</v>
      </c>
      <c r="C1348" s="10" t="s">
        <v>16</v>
      </c>
      <c r="D1348" s="11">
        <v>11</v>
      </c>
      <c r="E1348" s="11">
        <v>11</v>
      </c>
      <c r="F1348" s="11">
        <v>10</v>
      </c>
      <c r="G1348" s="11">
        <v>1</v>
      </c>
      <c r="H1348" s="12">
        <v>0</v>
      </c>
    </row>
    <row r="1349" spans="2:8" x14ac:dyDescent="0.25">
      <c r="B1349" s="63" t="s">
        <v>66</v>
      </c>
      <c r="C1349" s="10" t="s">
        <v>159</v>
      </c>
      <c r="D1349" s="11">
        <v>7</v>
      </c>
      <c r="E1349" s="11">
        <v>7</v>
      </c>
      <c r="F1349" s="11">
        <v>6</v>
      </c>
      <c r="G1349" s="11">
        <v>1</v>
      </c>
      <c r="H1349" s="12">
        <v>0</v>
      </c>
    </row>
    <row r="1350" spans="2:8" x14ac:dyDescent="0.25">
      <c r="B1350" s="63" t="s">
        <v>66</v>
      </c>
      <c r="C1350" s="10" t="s">
        <v>157</v>
      </c>
      <c r="D1350" s="11">
        <v>9</v>
      </c>
      <c r="E1350" s="11">
        <v>9</v>
      </c>
      <c r="F1350" s="11">
        <v>8</v>
      </c>
      <c r="G1350" s="11">
        <v>1</v>
      </c>
      <c r="H1350" s="12">
        <v>0</v>
      </c>
    </row>
    <row r="1351" spans="2:8" x14ac:dyDescent="0.25">
      <c r="B1351" s="63" t="s">
        <v>66</v>
      </c>
      <c r="C1351" s="10" t="s">
        <v>156</v>
      </c>
      <c r="D1351" s="11">
        <v>4</v>
      </c>
      <c r="E1351" s="11">
        <v>4</v>
      </c>
      <c r="F1351" s="11">
        <v>4</v>
      </c>
      <c r="G1351" s="11">
        <v>0</v>
      </c>
      <c r="H1351" s="12">
        <v>0</v>
      </c>
    </row>
    <row r="1352" spans="2:8" x14ac:dyDescent="0.25">
      <c r="B1352" s="63" t="s">
        <v>34</v>
      </c>
      <c r="C1352" s="10" t="s">
        <v>16</v>
      </c>
      <c r="D1352" s="11">
        <v>4</v>
      </c>
      <c r="E1352" s="11">
        <v>4</v>
      </c>
      <c r="F1352" s="11">
        <v>4</v>
      </c>
      <c r="G1352" s="11">
        <v>0</v>
      </c>
      <c r="H1352" s="12">
        <v>0</v>
      </c>
    </row>
    <row r="1353" spans="2:8" x14ac:dyDescent="0.25">
      <c r="B1353" s="63" t="s">
        <v>34</v>
      </c>
      <c r="C1353" s="10" t="s">
        <v>157</v>
      </c>
      <c r="D1353" s="11">
        <v>30</v>
      </c>
      <c r="E1353" s="11">
        <v>27</v>
      </c>
      <c r="F1353" s="11">
        <v>21</v>
      </c>
      <c r="G1353" s="11">
        <v>6</v>
      </c>
      <c r="H1353" s="12">
        <v>0</v>
      </c>
    </row>
    <row r="1354" spans="2:8" x14ac:dyDescent="0.25">
      <c r="B1354" s="63" t="s">
        <v>34</v>
      </c>
      <c r="C1354" s="10" t="s">
        <v>159</v>
      </c>
      <c r="D1354" s="11">
        <v>10</v>
      </c>
      <c r="E1354" s="11">
        <v>7</v>
      </c>
      <c r="F1354" s="11">
        <v>7</v>
      </c>
      <c r="G1354" s="11">
        <v>0</v>
      </c>
      <c r="H1354" s="12">
        <v>0</v>
      </c>
    </row>
    <row r="1355" spans="2:8" x14ac:dyDescent="0.25">
      <c r="B1355" s="63" t="s">
        <v>34</v>
      </c>
      <c r="C1355" s="10" t="s">
        <v>156</v>
      </c>
      <c r="D1355" s="11">
        <v>13</v>
      </c>
      <c r="E1355" s="11">
        <v>13</v>
      </c>
      <c r="F1355" s="11">
        <v>12</v>
      </c>
      <c r="G1355" s="11">
        <v>1</v>
      </c>
      <c r="H1355" s="12">
        <v>0</v>
      </c>
    </row>
    <row r="1356" spans="2:8" x14ac:dyDescent="0.25">
      <c r="B1356" s="63" t="s">
        <v>177</v>
      </c>
      <c r="C1356" s="10" t="s">
        <v>159</v>
      </c>
      <c r="D1356" s="11">
        <v>7</v>
      </c>
      <c r="E1356" s="11">
        <v>7</v>
      </c>
      <c r="F1356" s="11">
        <v>5</v>
      </c>
      <c r="G1356" s="11">
        <v>2</v>
      </c>
      <c r="H1356" s="12">
        <v>0</v>
      </c>
    </row>
    <row r="1357" spans="2:8" x14ac:dyDescent="0.25">
      <c r="B1357" s="63" t="s">
        <v>177</v>
      </c>
      <c r="C1357" s="10" t="s">
        <v>156</v>
      </c>
      <c r="D1357" s="11">
        <v>8</v>
      </c>
      <c r="E1357" s="11">
        <v>8</v>
      </c>
      <c r="F1357" s="11">
        <v>5</v>
      </c>
      <c r="G1357" s="11">
        <v>3</v>
      </c>
      <c r="H1357" s="12">
        <v>0</v>
      </c>
    </row>
    <row r="1358" spans="2:8" x14ac:dyDescent="0.25">
      <c r="B1358" s="63" t="s">
        <v>177</v>
      </c>
      <c r="C1358" s="10" t="s">
        <v>157</v>
      </c>
      <c r="D1358" s="11">
        <v>17</v>
      </c>
      <c r="E1358" s="11">
        <v>16</v>
      </c>
      <c r="F1358" s="11">
        <v>10</v>
      </c>
      <c r="G1358" s="11">
        <v>6</v>
      </c>
      <c r="H1358" s="12">
        <v>0</v>
      </c>
    </row>
    <row r="1359" spans="2:8" x14ac:dyDescent="0.25">
      <c r="B1359" s="63" t="s">
        <v>177</v>
      </c>
      <c r="C1359" s="10" t="s">
        <v>16</v>
      </c>
      <c r="D1359" s="11">
        <v>4</v>
      </c>
      <c r="E1359" s="11">
        <v>4</v>
      </c>
      <c r="F1359" s="11">
        <v>2</v>
      </c>
      <c r="G1359" s="11">
        <v>2</v>
      </c>
      <c r="H1359" s="12">
        <v>0</v>
      </c>
    </row>
    <row r="1360" spans="2:8" x14ac:dyDescent="0.25">
      <c r="B1360" s="63" t="s">
        <v>67</v>
      </c>
      <c r="C1360" s="10" t="s">
        <v>156</v>
      </c>
      <c r="D1360" s="11">
        <v>8</v>
      </c>
      <c r="E1360" s="11">
        <v>8</v>
      </c>
      <c r="F1360" s="11">
        <v>7</v>
      </c>
      <c r="G1360" s="11">
        <v>1</v>
      </c>
      <c r="H1360" s="12">
        <v>0</v>
      </c>
    </row>
    <row r="1361" spans="2:8" x14ac:dyDescent="0.25">
      <c r="B1361" s="63" t="s">
        <v>67</v>
      </c>
      <c r="C1361" s="10" t="s">
        <v>157</v>
      </c>
      <c r="D1361" s="11">
        <v>4</v>
      </c>
      <c r="E1361" s="11">
        <v>4</v>
      </c>
      <c r="F1361" s="11">
        <v>3</v>
      </c>
      <c r="G1361" s="11">
        <v>1</v>
      </c>
      <c r="H1361" s="12">
        <v>0</v>
      </c>
    </row>
    <row r="1362" spans="2:8" x14ac:dyDescent="0.25">
      <c r="B1362" s="63" t="s">
        <v>67</v>
      </c>
      <c r="C1362" s="10" t="s">
        <v>159</v>
      </c>
      <c r="D1362" s="11">
        <v>4</v>
      </c>
      <c r="E1362" s="11">
        <v>4</v>
      </c>
      <c r="F1362" s="11">
        <v>4</v>
      </c>
      <c r="G1362" s="11">
        <v>0</v>
      </c>
      <c r="H1362" s="12">
        <v>0</v>
      </c>
    </row>
    <row r="1363" spans="2:8" x14ac:dyDescent="0.25">
      <c r="B1363" s="63" t="s">
        <v>35</v>
      </c>
      <c r="C1363" s="10" t="s">
        <v>156</v>
      </c>
      <c r="D1363" s="11">
        <v>4</v>
      </c>
      <c r="E1363" s="11">
        <v>3</v>
      </c>
      <c r="F1363" s="11">
        <v>3</v>
      </c>
      <c r="G1363" s="11">
        <v>0</v>
      </c>
      <c r="H1363" s="12">
        <v>0</v>
      </c>
    </row>
    <row r="1364" spans="2:8" x14ac:dyDescent="0.25">
      <c r="B1364" s="63" t="s">
        <v>35</v>
      </c>
      <c r="C1364" s="10" t="s">
        <v>159</v>
      </c>
      <c r="D1364" s="11">
        <v>7</v>
      </c>
      <c r="E1364" s="11">
        <v>7</v>
      </c>
      <c r="F1364" s="11">
        <v>7</v>
      </c>
      <c r="G1364" s="11">
        <v>0</v>
      </c>
      <c r="H1364" s="12">
        <v>0</v>
      </c>
    </row>
    <row r="1365" spans="2:8" x14ac:dyDescent="0.25">
      <c r="B1365" s="63" t="s">
        <v>35</v>
      </c>
      <c r="C1365" s="10" t="s">
        <v>157</v>
      </c>
      <c r="D1365" s="11">
        <v>10</v>
      </c>
      <c r="E1365" s="11">
        <v>9</v>
      </c>
      <c r="F1365" s="11">
        <v>8</v>
      </c>
      <c r="G1365" s="11">
        <v>1</v>
      </c>
      <c r="H1365" s="12">
        <v>1</v>
      </c>
    </row>
    <row r="1366" spans="2:8" x14ac:dyDescent="0.25">
      <c r="B1366" s="63" t="s">
        <v>35</v>
      </c>
      <c r="C1366" s="10" t="s">
        <v>16</v>
      </c>
      <c r="D1366" s="11">
        <v>1</v>
      </c>
      <c r="E1366" s="11">
        <v>1</v>
      </c>
      <c r="F1366" s="11">
        <v>1</v>
      </c>
      <c r="G1366" s="11">
        <v>0</v>
      </c>
      <c r="H1366" s="12">
        <v>0</v>
      </c>
    </row>
    <row r="1367" spans="2:8" x14ac:dyDescent="0.25">
      <c r="B1367" s="63" t="s">
        <v>136</v>
      </c>
      <c r="C1367" s="10" t="s">
        <v>159</v>
      </c>
      <c r="D1367" s="11">
        <v>16</v>
      </c>
      <c r="E1367" s="11">
        <v>16</v>
      </c>
      <c r="F1367" s="11">
        <v>15</v>
      </c>
      <c r="G1367" s="11">
        <v>1</v>
      </c>
      <c r="H1367" s="12">
        <v>0</v>
      </c>
    </row>
    <row r="1368" spans="2:8" x14ac:dyDescent="0.25">
      <c r="B1368" s="63" t="s">
        <v>136</v>
      </c>
      <c r="C1368" s="10" t="s">
        <v>157</v>
      </c>
      <c r="D1368" s="11">
        <v>3</v>
      </c>
      <c r="E1368" s="11">
        <v>3</v>
      </c>
      <c r="F1368" s="11">
        <v>3</v>
      </c>
      <c r="G1368" s="11">
        <v>0</v>
      </c>
      <c r="H1368" s="12">
        <v>0</v>
      </c>
    </row>
    <row r="1369" spans="2:8" x14ac:dyDescent="0.25">
      <c r="B1369" s="63" t="s">
        <v>136</v>
      </c>
      <c r="C1369" s="10" t="s">
        <v>16</v>
      </c>
      <c r="D1369" s="11">
        <v>2</v>
      </c>
      <c r="E1369" s="11">
        <v>2</v>
      </c>
      <c r="F1369" s="11">
        <v>1</v>
      </c>
      <c r="G1369" s="11">
        <v>1</v>
      </c>
      <c r="H1369" s="12">
        <v>0</v>
      </c>
    </row>
    <row r="1370" spans="2:8" x14ac:dyDescent="0.25">
      <c r="B1370" s="63" t="s">
        <v>136</v>
      </c>
      <c r="C1370" s="10" t="s">
        <v>156</v>
      </c>
      <c r="D1370" s="11">
        <v>1</v>
      </c>
      <c r="E1370" s="11">
        <v>1</v>
      </c>
      <c r="F1370" s="11">
        <v>0</v>
      </c>
      <c r="G1370" s="11">
        <v>1</v>
      </c>
      <c r="H1370" s="12">
        <v>0</v>
      </c>
    </row>
    <row r="1371" spans="2:8" x14ac:dyDescent="0.25">
      <c r="B1371" s="63" t="s">
        <v>174</v>
      </c>
      <c r="C1371" s="10" t="s">
        <v>156</v>
      </c>
      <c r="D1371" s="11">
        <v>5</v>
      </c>
      <c r="E1371" s="11">
        <v>2</v>
      </c>
      <c r="F1371" s="11">
        <v>2</v>
      </c>
      <c r="G1371" s="11">
        <v>0</v>
      </c>
      <c r="H1371" s="12">
        <v>3</v>
      </c>
    </row>
    <row r="1372" spans="2:8" x14ac:dyDescent="0.25">
      <c r="B1372" s="63" t="s">
        <v>174</v>
      </c>
      <c r="C1372" s="10" t="s">
        <v>16</v>
      </c>
      <c r="D1372" s="11">
        <v>6</v>
      </c>
      <c r="E1372" s="11">
        <v>5</v>
      </c>
      <c r="F1372" s="11">
        <v>5</v>
      </c>
      <c r="G1372" s="11">
        <v>0</v>
      </c>
      <c r="H1372" s="12">
        <v>0</v>
      </c>
    </row>
    <row r="1373" spans="2:8" x14ac:dyDescent="0.25">
      <c r="B1373" s="63" t="s">
        <v>174</v>
      </c>
      <c r="C1373" s="10" t="s">
        <v>157</v>
      </c>
      <c r="D1373" s="11">
        <v>8</v>
      </c>
      <c r="E1373" s="11">
        <v>8</v>
      </c>
      <c r="F1373" s="11">
        <v>8</v>
      </c>
      <c r="G1373" s="11">
        <v>0</v>
      </c>
      <c r="H1373" s="12">
        <v>0</v>
      </c>
    </row>
    <row r="1374" spans="2:8" x14ac:dyDescent="0.25">
      <c r="B1374" s="63" t="s">
        <v>174</v>
      </c>
      <c r="C1374" s="10" t="s">
        <v>159</v>
      </c>
      <c r="D1374" s="11">
        <v>1</v>
      </c>
      <c r="E1374" s="11">
        <v>1</v>
      </c>
      <c r="F1374" s="11">
        <v>1</v>
      </c>
      <c r="G1374" s="11">
        <v>0</v>
      </c>
      <c r="H1374" s="12">
        <v>0</v>
      </c>
    </row>
    <row r="1375" spans="2:8" x14ac:dyDescent="0.25">
      <c r="B1375" s="63" t="s">
        <v>36</v>
      </c>
      <c r="C1375" s="10" t="s">
        <v>156</v>
      </c>
      <c r="D1375" s="11">
        <v>4</v>
      </c>
      <c r="E1375" s="11">
        <v>3</v>
      </c>
      <c r="F1375" s="11">
        <v>3</v>
      </c>
      <c r="G1375" s="11">
        <v>0</v>
      </c>
      <c r="H1375" s="12">
        <v>0</v>
      </c>
    </row>
    <row r="1376" spans="2:8" x14ac:dyDescent="0.25">
      <c r="B1376" s="63" t="s">
        <v>36</v>
      </c>
      <c r="C1376" s="10" t="s">
        <v>16</v>
      </c>
      <c r="D1376" s="11">
        <v>5</v>
      </c>
      <c r="E1376" s="11">
        <v>4</v>
      </c>
      <c r="F1376" s="11">
        <v>4</v>
      </c>
      <c r="G1376" s="11">
        <v>0</v>
      </c>
      <c r="H1376" s="12">
        <v>0</v>
      </c>
    </row>
    <row r="1377" spans="2:8" x14ac:dyDescent="0.25">
      <c r="B1377" s="63" t="s">
        <v>36</v>
      </c>
      <c r="C1377" s="10" t="s">
        <v>157</v>
      </c>
      <c r="D1377" s="11">
        <v>13</v>
      </c>
      <c r="E1377" s="11">
        <v>11</v>
      </c>
      <c r="F1377" s="11">
        <v>10</v>
      </c>
      <c r="G1377" s="11">
        <v>1</v>
      </c>
      <c r="H1377" s="12">
        <v>0</v>
      </c>
    </row>
    <row r="1378" spans="2:8" x14ac:dyDescent="0.25">
      <c r="B1378" s="63" t="s">
        <v>36</v>
      </c>
      <c r="C1378" s="10" t="s">
        <v>159</v>
      </c>
      <c r="D1378" s="11">
        <v>7</v>
      </c>
      <c r="E1378" s="11">
        <v>6</v>
      </c>
      <c r="F1378" s="11">
        <v>6</v>
      </c>
      <c r="G1378" s="11">
        <v>0</v>
      </c>
      <c r="H1378" s="12">
        <v>0</v>
      </c>
    </row>
    <row r="1379" spans="2:8" x14ac:dyDescent="0.25">
      <c r="B1379" s="63" t="s">
        <v>68</v>
      </c>
      <c r="C1379" s="10" t="s">
        <v>157</v>
      </c>
      <c r="D1379" s="11">
        <v>9</v>
      </c>
      <c r="E1379" s="11">
        <v>9</v>
      </c>
      <c r="F1379" s="11">
        <v>8</v>
      </c>
      <c r="G1379" s="11">
        <v>1</v>
      </c>
      <c r="H1379" s="12">
        <v>0</v>
      </c>
    </row>
    <row r="1380" spans="2:8" x14ac:dyDescent="0.25">
      <c r="B1380" s="63" t="s">
        <v>68</v>
      </c>
      <c r="C1380" s="10" t="s">
        <v>16</v>
      </c>
      <c r="D1380" s="11">
        <v>2</v>
      </c>
      <c r="E1380" s="11">
        <v>2</v>
      </c>
      <c r="F1380" s="11">
        <v>2</v>
      </c>
      <c r="G1380" s="11">
        <v>0</v>
      </c>
      <c r="H1380" s="12">
        <v>0</v>
      </c>
    </row>
    <row r="1381" spans="2:8" x14ac:dyDescent="0.25">
      <c r="B1381" s="63" t="s">
        <v>68</v>
      </c>
      <c r="C1381" s="10" t="s">
        <v>159</v>
      </c>
      <c r="D1381" s="11">
        <v>2</v>
      </c>
      <c r="E1381" s="11">
        <v>2</v>
      </c>
      <c r="F1381" s="11">
        <v>1</v>
      </c>
      <c r="G1381" s="11">
        <v>1</v>
      </c>
      <c r="H1381" s="12">
        <v>0</v>
      </c>
    </row>
    <row r="1382" spans="2:8" x14ac:dyDescent="0.25">
      <c r="B1382" s="63" t="s">
        <v>68</v>
      </c>
      <c r="C1382" s="10" t="s">
        <v>156</v>
      </c>
      <c r="D1382" s="11">
        <v>2</v>
      </c>
      <c r="E1382" s="11">
        <v>2</v>
      </c>
      <c r="F1382" s="11">
        <v>2</v>
      </c>
      <c r="G1382" s="11">
        <v>0</v>
      </c>
      <c r="H1382" s="12">
        <v>1</v>
      </c>
    </row>
    <row r="1383" spans="2:8" x14ac:dyDescent="0.25">
      <c r="B1383" s="63" t="s">
        <v>69</v>
      </c>
      <c r="C1383" s="10" t="s">
        <v>159</v>
      </c>
      <c r="D1383" s="11">
        <v>2</v>
      </c>
      <c r="E1383" s="11">
        <v>2</v>
      </c>
      <c r="F1383" s="11">
        <v>2</v>
      </c>
      <c r="G1383" s="11">
        <v>0</v>
      </c>
      <c r="H1383" s="12">
        <v>0</v>
      </c>
    </row>
    <row r="1384" spans="2:8" x14ac:dyDescent="0.25">
      <c r="B1384" s="63" t="s">
        <v>69</v>
      </c>
      <c r="C1384" s="10" t="s">
        <v>16</v>
      </c>
      <c r="D1384" s="11">
        <v>3</v>
      </c>
      <c r="E1384" s="11">
        <v>3</v>
      </c>
      <c r="F1384" s="11">
        <v>2</v>
      </c>
      <c r="G1384" s="11">
        <v>1</v>
      </c>
      <c r="H1384" s="12">
        <v>0</v>
      </c>
    </row>
    <row r="1385" spans="2:8" x14ac:dyDescent="0.25">
      <c r="B1385" s="63" t="s">
        <v>69</v>
      </c>
      <c r="C1385" s="10" t="s">
        <v>156</v>
      </c>
      <c r="D1385" s="11">
        <v>3</v>
      </c>
      <c r="E1385" s="11">
        <v>3</v>
      </c>
      <c r="F1385" s="11">
        <v>3</v>
      </c>
      <c r="G1385" s="11">
        <v>0</v>
      </c>
      <c r="H1385" s="12">
        <v>0</v>
      </c>
    </row>
    <row r="1386" spans="2:8" x14ac:dyDescent="0.25">
      <c r="B1386" s="63" t="s">
        <v>69</v>
      </c>
      <c r="C1386" s="10" t="s">
        <v>157</v>
      </c>
      <c r="D1386" s="11">
        <v>16</v>
      </c>
      <c r="E1386" s="11">
        <v>15</v>
      </c>
      <c r="F1386" s="11">
        <v>10</v>
      </c>
      <c r="G1386" s="11">
        <v>5</v>
      </c>
      <c r="H1386" s="12">
        <v>1</v>
      </c>
    </row>
    <row r="1387" spans="2:8" x14ac:dyDescent="0.25">
      <c r="B1387" s="63" t="s">
        <v>37</v>
      </c>
      <c r="C1387" s="10" t="s">
        <v>159</v>
      </c>
      <c r="D1387" s="11">
        <v>3</v>
      </c>
      <c r="E1387" s="11">
        <v>2</v>
      </c>
      <c r="F1387" s="11">
        <v>2</v>
      </c>
      <c r="G1387" s="11">
        <v>0</v>
      </c>
      <c r="H1387" s="12">
        <v>0</v>
      </c>
    </row>
    <row r="1388" spans="2:8" x14ac:dyDescent="0.25">
      <c r="B1388" s="63" t="s">
        <v>37</v>
      </c>
      <c r="C1388" s="10" t="s">
        <v>157</v>
      </c>
      <c r="D1388" s="11">
        <v>6</v>
      </c>
      <c r="E1388" s="11">
        <v>4</v>
      </c>
      <c r="F1388" s="11">
        <v>3</v>
      </c>
      <c r="G1388" s="11">
        <v>1</v>
      </c>
      <c r="H1388" s="12">
        <v>0</v>
      </c>
    </row>
    <row r="1389" spans="2:8" x14ac:dyDescent="0.25">
      <c r="B1389" s="63" t="s">
        <v>37</v>
      </c>
      <c r="C1389" s="10" t="s">
        <v>156</v>
      </c>
      <c r="D1389" s="11">
        <v>3</v>
      </c>
      <c r="E1389" s="11">
        <v>2</v>
      </c>
      <c r="F1389" s="11">
        <v>2</v>
      </c>
      <c r="G1389" s="11">
        <v>0</v>
      </c>
      <c r="H1389" s="12">
        <v>0</v>
      </c>
    </row>
    <row r="1390" spans="2:8" x14ac:dyDescent="0.25">
      <c r="B1390" s="63" t="s">
        <v>70</v>
      </c>
      <c r="C1390" s="10" t="s">
        <v>156</v>
      </c>
      <c r="D1390" s="11">
        <v>5</v>
      </c>
      <c r="E1390" s="11">
        <v>4</v>
      </c>
      <c r="F1390" s="11">
        <v>3</v>
      </c>
      <c r="G1390" s="11">
        <v>1</v>
      </c>
      <c r="H1390" s="12">
        <v>0</v>
      </c>
    </row>
    <row r="1391" spans="2:8" x14ac:dyDescent="0.25">
      <c r="B1391" s="63" t="s">
        <v>70</v>
      </c>
      <c r="C1391" s="10" t="s">
        <v>157</v>
      </c>
      <c r="D1391" s="11">
        <v>7</v>
      </c>
      <c r="E1391" s="11">
        <v>7</v>
      </c>
      <c r="F1391" s="11">
        <v>6</v>
      </c>
      <c r="G1391" s="11">
        <v>1</v>
      </c>
      <c r="H1391" s="12">
        <v>0</v>
      </c>
    </row>
    <row r="1392" spans="2:8" x14ac:dyDescent="0.25">
      <c r="B1392" s="63" t="s">
        <v>70</v>
      </c>
      <c r="C1392" s="10" t="s">
        <v>16</v>
      </c>
      <c r="D1392" s="11">
        <v>1</v>
      </c>
      <c r="E1392" s="11">
        <v>1</v>
      </c>
      <c r="F1392" s="11">
        <v>1</v>
      </c>
      <c r="G1392" s="11">
        <v>0</v>
      </c>
      <c r="H1392" s="12">
        <v>0</v>
      </c>
    </row>
    <row r="1393" spans="2:8" x14ac:dyDescent="0.25">
      <c r="B1393" s="63" t="s">
        <v>70</v>
      </c>
      <c r="C1393" s="10" t="s">
        <v>159</v>
      </c>
      <c r="D1393" s="11">
        <v>2</v>
      </c>
      <c r="E1393" s="11">
        <v>2</v>
      </c>
      <c r="F1393" s="11">
        <v>2</v>
      </c>
      <c r="G1393" s="11">
        <v>0</v>
      </c>
      <c r="H1393" s="12">
        <v>0</v>
      </c>
    </row>
    <row r="1394" spans="2:8" x14ac:dyDescent="0.25">
      <c r="B1394" s="63" t="s">
        <v>71</v>
      </c>
      <c r="C1394" s="10" t="s">
        <v>156</v>
      </c>
      <c r="D1394" s="11">
        <v>4</v>
      </c>
      <c r="E1394" s="11">
        <v>4</v>
      </c>
      <c r="F1394" s="11">
        <v>4</v>
      </c>
      <c r="G1394" s="11">
        <v>0</v>
      </c>
      <c r="H1394" s="12">
        <v>0</v>
      </c>
    </row>
    <row r="1395" spans="2:8" x14ac:dyDescent="0.25">
      <c r="B1395" s="63" t="s">
        <v>71</v>
      </c>
      <c r="C1395" s="10" t="s">
        <v>159</v>
      </c>
      <c r="D1395" s="11">
        <v>5</v>
      </c>
      <c r="E1395" s="11">
        <v>3</v>
      </c>
      <c r="F1395" s="11">
        <v>3</v>
      </c>
      <c r="G1395" s="11">
        <v>0</v>
      </c>
      <c r="H1395" s="12">
        <v>0</v>
      </c>
    </row>
    <row r="1396" spans="2:8" x14ac:dyDescent="0.25">
      <c r="B1396" s="63" t="s">
        <v>71</v>
      </c>
      <c r="C1396" s="10" t="s">
        <v>157</v>
      </c>
      <c r="D1396" s="11">
        <v>13</v>
      </c>
      <c r="E1396" s="11">
        <v>13</v>
      </c>
      <c r="F1396" s="11">
        <v>9</v>
      </c>
      <c r="G1396" s="11">
        <v>4</v>
      </c>
      <c r="H1396" s="12">
        <v>0</v>
      </c>
    </row>
    <row r="1397" spans="2:8" x14ac:dyDescent="0.25">
      <c r="B1397" s="63" t="s">
        <v>71</v>
      </c>
      <c r="C1397" s="10" t="s">
        <v>16</v>
      </c>
      <c r="D1397" s="11">
        <v>2</v>
      </c>
      <c r="E1397" s="11">
        <v>2</v>
      </c>
      <c r="F1397" s="11">
        <v>2</v>
      </c>
      <c r="G1397" s="11">
        <v>0</v>
      </c>
      <c r="H1397" s="12">
        <v>0</v>
      </c>
    </row>
    <row r="1398" spans="2:8" x14ac:dyDescent="0.25">
      <c r="B1398" s="63" t="s">
        <v>72</v>
      </c>
      <c r="C1398" s="10" t="s">
        <v>16</v>
      </c>
      <c r="D1398" s="11">
        <v>1</v>
      </c>
      <c r="E1398" s="11">
        <v>1</v>
      </c>
      <c r="F1398" s="11">
        <v>1</v>
      </c>
      <c r="G1398" s="11">
        <v>0</v>
      </c>
      <c r="H1398" s="12">
        <v>0</v>
      </c>
    </row>
    <row r="1399" spans="2:8" x14ac:dyDescent="0.25">
      <c r="B1399" s="63" t="s">
        <v>72</v>
      </c>
      <c r="C1399" s="10" t="s">
        <v>156</v>
      </c>
      <c r="D1399" s="11">
        <v>2</v>
      </c>
      <c r="E1399" s="11">
        <v>2</v>
      </c>
      <c r="F1399" s="11">
        <v>2</v>
      </c>
      <c r="G1399" s="11">
        <v>0</v>
      </c>
      <c r="H1399" s="12">
        <v>0</v>
      </c>
    </row>
    <row r="1400" spans="2:8" x14ac:dyDescent="0.25">
      <c r="B1400" s="63" t="s">
        <v>72</v>
      </c>
      <c r="C1400" s="10" t="s">
        <v>159</v>
      </c>
      <c r="D1400" s="11">
        <v>2</v>
      </c>
      <c r="E1400" s="11">
        <v>2</v>
      </c>
      <c r="F1400" s="11">
        <v>2</v>
      </c>
      <c r="G1400" s="11">
        <v>0</v>
      </c>
      <c r="H1400" s="12">
        <v>0</v>
      </c>
    </row>
    <row r="1401" spans="2:8" x14ac:dyDescent="0.25">
      <c r="B1401" s="63" t="s">
        <v>72</v>
      </c>
      <c r="C1401" s="10" t="s">
        <v>157</v>
      </c>
      <c r="D1401" s="11">
        <v>3</v>
      </c>
      <c r="E1401" s="11">
        <v>3</v>
      </c>
      <c r="F1401" s="11">
        <v>3</v>
      </c>
      <c r="G1401" s="11">
        <v>0</v>
      </c>
      <c r="H1401" s="12">
        <v>0</v>
      </c>
    </row>
    <row r="1402" spans="2:8" x14ac:dyDescent="0.25">
      <c r="B1402" s="63" t="s">
        <v>73</v>
      </c>
      <c r="C1402" s="10" t="s">
        <v>16</v>
      </c>
      <c r="D1402" s="11">
        <v>1</v>
      </c>
      <c r="E1402" s="11">
        <v>1</v>
      </c>
      <c r="F1402" s="11">
        <v>1</v>
      </c>
      <c r="G1402" s="11">
        <v>0</v>
      </c>
      <c r="H1402" s="12">
        <v>0</v>
      </c>
    </row>
    <row r="1403" spans="2:8" x14ac:dyDescent="0.25">
      <c r="B1403" s="63" t="s">
        <v>73</v>
      </c>
      <c r="C1403" s="10" t="s">
        <v>156</v>
      </c>
      <c r="D1403" s="11">
        <v>1</v>
      </c>
      <c r="E1403" s="11">
        <v>1</v>
      </c>
      <c r="F1403" s="11">
        <v>1</v>
      </c>
      <c r="G1403" s="11">
        <v>0</v>
      </c>
      <c r="H1403" s="12">
        <v>0</v>
      </c>
    </row>
    <row r="1404" spans="2:8" x14ac:dyDescent="0.25">
      <c r="B1404" s="63" t="s">
        <v>73</v>
      </c>
      <c r="C1404" s="10" t="s">
        <v>159</v>
      </c>
      <c r="D1404" s="11">
        <v>3</v>
      </c>
      <c r="E1404" s="11">
        <v>3</v>
      </c>
      <c r="F1404" s="11">
        <v>3</v>
      </c>
      <c r="G1404" s="11">
        <v>0</v>
      </c>
      <c r="H1404" s="12">
        <v>0</v>
      </c>
    </row>
    <row r="1405" spans="2:8" x14ac:dyDescent="0.25">
      <c r="B1405" s="63" t="s">
        <v>73</v>
      </c>
      <c r="C1405" s="10" t="s">
        <v>157</v>
      </c>
      <c r="D1405" s="11">
        <v>3</v>
      </c>
      <c r="E1405" s="11">
        <v>3</v>
      </c>
      <c r="F1405" s="11">
        <v>2</v>
      </c>
      <c r="G1405" s="11">
        <v>1</v>
      </c>
      <c r="H1405" s="12">
        <v>0</v>
      </c>
    </row>
    <row r="1406" spans="2:8" x14ac:dyDescent="0.25">
      <c r="B1406" s="63" t="s">
        <v>137</v>
      </c>
      <c r="C1406" s="10" t="s">
        <v>157</v>
      </c>
      <c r="D1406" s="11">
        <v>8</v>
      </c>
      <c r="E1406" s="11">
        <v>7</v>
      </c>
      <c r="F1406" s="11">
        <v>6</v>
      </c>
      <c r="G1406" s="11">
        <v>1</v>
      </c>
      <c r="H1406" s="12">
        <v>1</v>
      </c>
    </row>
    <row r="1407" spans="2:8" x14ac:dyDescent="0.25">
      <c r="B1407" s="63" t="s">
        <v>137</v>
      </c>
      <c r="C1407" s="10" t="s">
        <v>16</v>
      </c>
      <c r="D1407" s="11">
        <v>1</v>
      </c>
      <c r="E1407" s="11">
        <v>1</v>
      </c>
      <c r="F1407" s="11">
        <v>1</v>
      </c>
      <c r="G1407" s="11">
        <v>0</v>
      </c>
      <c r="H1407" s="12">
        <v>0</v>
      </c>
    </row>
    <row r="1408" spans="2:8" x14ac:dyDescent="0.25">
      <c r="B1408" s="63" t="s">
        <v>137</v>
      </c>
      <c r="C1408" s="10" t="s">
        <v>156</v>
      </c>
      <c r="D1408" s="11">
        <v>6</v>
      </c>
      <c r="E1408" s="11">
        <v>6</v>
      </c>
      <c r="F1408" s="11">
        <v>6</v>
      </c>
      <c r="G1408" s="11">
        <v>0</v>
      </c>
      <c r="H1408" s="12">
        <v>0</v>
      </c>
    </row>
    <row r="1409" spans="2:8" x14ac:dyDescent="0.25">
      <c r="B1409" s="63" t="s">
        <v>137</v>
      </c>
      <c r="C1409" s="10" t="s">
        <v>159</v>
      </c>
      <c r="D1409" s="11">
        <v>4</v>
      </c>
      <c r="E1409" s="11">
        <v>4</v>
      </c>
      <c r="F1409" s="11">
        <v>4</v>
      </c>
      <c r="G1409" s="11">
        <v>0</v>
      </c>
      <c r="H1409" s="12">
        <v>0</v>
      </c>
    </row>
    <row r="1410" spans="2:8" x14ac:dyDescent="0.25">
      <c r="B1410" s="63" t="s">
        <v>74</v>
      </c>
      <c r="C1410" s="10" t="s">
        <v>159</v>
      </c>
      <c r="D1410" s="11">
        <v>4</v>
      </c>
      <c r="E1410" s="11">
        <v>2</v>
      </c>
      <c r="F1410" s="11">
        <v>2</v>
      </c>
      <c r="G1410" s="11">
        <v>0</v>
      </c>
      <c r="H1410" s="12">
        <v>0</v>
      </c>
    </row>
    <row r="1411" spans="2:8" x14ac:dyDescent="0.25">
      <c r="B1411" s="63" t="s">
        <v>74</v>
      </c>
      <c r="C1411" s="10" t="s">
        <v>157</v>
      </c>
      <c r="D1411" s="11">
        <v>1</v>
      </c>
      <c r="E1411" s="11">
        <v>1</v>
      </c>
      <c r="F1411" s="11">
        <v>0</v>
      </c>
      <c r="G1411" s="11">
        <v>1</v>
      </c>
      <c r="H1411" s="12">
        <v>0</v>
      </c>
    </row>
    <row r="1412" spans="2:8" x14ac:dyDescent="0.25">
      <c r="B1412" s="63" t="s">
        <v>75</v>
      </c>
      <c r="C1412" s="10" t="s">
        <v>159</v>
      </c>
      <c r="D1412" s="11">
        <v>5</v>
      </c>
      <c r="E1412" s="11">
        <v>5</v>
      </c>
      <c r="F1412" s="11">
        <v>5</v>
      </c>
      <c r="G1412" s="11">
        <v>0</v>
      </c>
      <c r="H1412" s="12">
        <v>0</v>
      </c>
    </row>
    <row r="1413" spans="2:8" x14ac:dyDescent="0.25">
      <c r="B1413" s="63" t="s">
        <v>75</v>
      </c>
      <c r="C1413" s="10" t="s">
        <v>156</v>
      </c>
      <c r="D1413" s="11">
        <v>4</v>
      </c>
      <c r="E1413" s="11">
        <v>4</v>
      </c>
      <c r="F1413" s="11">
        <v>2</v>
      </c>
      <c r="G1413" s="11">
        <v>2</v>
      </c>
      <c r="H1413" s="12">
        <v>0</v>
      </c>
    </row>
    <row r="1414" spans="2:8" x14ac:dyDescent="0.25">
      <c r="B1414" s="63" t="s">
        <v>75</v>
      </c>
      <c r="C1414" s="10" t="s">
        <v>157</v>
      </c>
      <c r="D1414" s="11">
        <v>1</v>
      </c>
      <c r="E1414" s="11">
        <v>1</v>
      </c>
      <c r="F1414" s="11">
        <v>0</v>
      </c>
      <c r="G1414" s="11">
        <v>1</v>
      </c>
      <c r="H1414" s="12">
        <v>0</v>
      </c>
    </row>
    <row r="1415" spans="2:8" x14ac:dyDescent="0.25">
      <c r="B1415" s="63" t="s">
        <v>76</v>
      </c>
      <c r="C1415" s="10" t="s">
        <v>16</v>
      </c>
      <c r="D1415" s="11">
        <v>1</v>
      </c>
      <c r="E1415" s="11">
        <v>0</v>
      </c>
      <c r="F1415" s="11">
        <v>0</v>
      </c>
      <c r="G1415" s="11">
        <v>0</v>
      </c>
      <c r="H1415" s="12">
        <v>0</v>
      </c>
    </row>
    <row r="1416" spans="2:8" x14ac:dyDescent="0.25">
      <c r="B1416" s="63" t="s">
        <v>76</v>
      </c>
      <c r="C1416" s="10" t="s">
        <v>159</v>
      </c>
      <c r="D1416" s="11">
        <v>5</v>
      </c>
      <c r="E1416" s="11">
        <v>4</v>
      </c>
      <c r="F1416" s="11">
        <v>3</v>
      </c>
      <c r="G1416" s="11">
        <v>1</v>
      </c>
      <c r="H1416" s="12">
        <v>0</v>
      </c>
    </row>
    <row r="1417" spans="2:8" x14ac:dyDescent="0.25">
      <c r="B1417" s="63" t="s">
        <v>76</v>
      </c>
      <c r="C1417" s="10" t="s">
        <v>157</v>
      </c>
      <c r="D1417" s="11">
        <v>5</v>
      </c>
      <c r="E1417" s="11">
        <v>5</v>
      </c>
      <c r="F1417" s="11">
        <v>2</v>
      </c>
      <c r="G1417" s="11">
        <v>3</v>
      </c>
      <c r="H1417" s="12">
        <v>0</v>
      </c>
    </row>
    <row r="1418" spans="2:8" x14ac:dyDescent="0.25">
      <c r="B1418" s="63" t="s">
        <v>76</v>
      </c>
      <c r="C1418" s="10" t="s">
        <v>156</v>
      </c>
      <c r="D1418" s="11">
        <v>8</v>
      </c>
      <c r="E1418" s="11">
        <v>8</v>
      </c>
      <c r="F1418" s="11">
        <v>4</v>
      </c>
      <c r="G1418" s="11">
        <v>4</v>
      </c>
      <c r="H1418" s="12">
        <v>0</v>
      </c>
    </row>
    <row r="1419" spans="2:8" x14ac:dyDescent="0.25">
      <c r="B1419" s="63" t="s">
        <v>138</v>
      </c>
      <c r="C1419" s="10" t="s">
        <v>157</v>
      </c>
      <c r="D1419" s="11">
        <v>4</v>
      </c>
      <c r="E1419" s="11">
        <v>4</v>
      </c>
      <c r="F1419" s="11">
        <v>3</v>
      </c>
      <c r="G1419" s="11">
        <v>1</v>
      </c>
      <c r="H1419" s="12">
        <v>0</v>
      </c>
    </row>
    <row r="1420" spans="2:8" x14ac:dyDescent="0.25">
      <c r="B1420" s="63" t="s">
        <v>138</v>
      </c>
      <c r="C1420" s="10" t="s">
        <v>16</v>
      </c>
      <c r="D1420" s="11">
        <v>1</v>
      </c>
      <c r="E1420" s="11">
        <v>1</v>
      </c>
      <c r="F1420" s="11">
        <v>1</v>
      </c>
      <c r="G1420" s="11">
        <v>0</v>
      </c>
      <c r="H1420" s="12">
        <v>0</v>
      </c>
    </row>
    <row r="1421" spans="2:8" x14ac:dyDescent="0.25">
      <c r="B1421" s="63" t="s">
        <v>138</v>
      </c>
      <c r="C1421" s="10" t="s">
        <v>159</v>
      </c>
      <c r="D1421" s="11">
        <v>2</v>
      </c>
      <c r="E1421" s="11">
        <v>2</v>
      </c>
      <c r="F1421" s="11">
        <v>2</v>
      </c>
      <c r="G1421" s="11">
        <v>0</v>
      </c>
      <c r="H1421" s="12">
        <v>0</v>
      </c>
    </row>
    <row r="1422" spans="2:8" x14ac:dyDescent="0.25">
      <c r="B1422" s="63" t="s">
        <v>138</v>
      </c>
      <c r="C1422" s="10" t="s">
        <v>156</v>
      </c>
      <c r="D1422" s="11">
        <v>7</v>
      </c>
      <c r="E1422" s="11">
        <v>7</v>
      </c>
      <c r="F1422" s="11">
        <v>4</v>
      </c>
      <c r="G1422" s="11">
        <v>3</v>
      </c>
      <c r="H1422" s="12">
        <v>0</v>
      </c>
    </row>
    <row r="1423" spans="2:8" x14ac:dyDescent="0.25">
      <c r="B1423" s="63" t="s">
        <v>77</v>
      </c>
      <c r="C1423" s="10" t="s">
        <v>157</v>
      </c>
      <c r="D1423" s="11">
        <v>15</v>
      </c>
      <c r="E1423" s="11">
        <v>15</v>
      </c>
      <c r="F1423" s="11">
        <v>13</v>
      </c>
      <c r="G1423" s="11">
        <v>2</v>
      </c>
      <c r="H1423" s="12">
        <v>0</v>
      </c>
    </row>
    <row r="1424" spans="2:8" x14ac:dyDescent="0.25">
      <c r="B1424" s="63" t="s">
        <v>77</v>
      </c>
      <c r="C1424" s="10" t="s">
        <v>16</v>
      </c>
      <c r="D1424" s="11">
        <v>1</v>
      </c>
      <c r="E1424" s="11">
        <v>1</v>
      </c>
      <c r="F1424" s="11">
        <v>1</v>
      </c>
      <c r="G1424" s="11">
        <v>0</v>
      </c>
      <c r="H1424" s="12">
        <v>0</v>
      </c>
    </row>
    <row r="1425" spans="2:8" x14ac:dyDescent="0.25">
      <c r="B1425" s="63" t="s">
        <v>77</v>
      </c>
      <c r="C1425" s="10" t="s">
        <v>156</v>
      </c>
      <c r="D1425" s="11">
        <v>4</v>
      </c>
      <c r="E1425" s="11">
        <v>4</v>
      </c>
      <c r="F1425" s="11">
        <v>4</v>
      </c>
      <c r="G1425" s="11">
        <v>0</v>
      </c>
      <c r="H1425" s="12">
        <v>0</v>
      </c>
    </row>
    <row r="1426" spans="2:8" x14ac:dyDescent="0.25">
      <c r="B1426" s="63" t="s">
        <v>77</v>
      </c>
      <c r="C1426" s="10" t="s">
        <v>159</v>
      </c>
      <c r="D1426" s="11">
        <v>3</v>
      </c>
      <c r="E1426" s="11">
        <v>3</v>
      </c>
      <c r="F1426" s="11">
        <v>3</v>
      </c>
      <c r="G1426" s="11">
        <v>0</v>
      </c>
      <c r="H1426" s="12">
        <v>0</v>
      </c>
    </row>
    <row r="1427" spans="2:8" x14ac:dyDescent="0.25">
      <c r="B1427" s="63" t="s">
        <v>78</v>
      </c>
      <c r="C1427" s="10" t="s">
        <v>157</v>
      </c>
      <c r="D1427" s="11">
        <v>11</v>
      </c>
      <c r="E1427" s="11">
        <v>10</v>
      </c>
      <c r="F1427" s="11">
        <v>8</v>
      </c>
      <c r="G1427" s="11">
        <v>2</v>
      </c>
      <c r="H1427" s="12">
        <v>0</v>
      </c>
    </row>
    <row r="1428" spans="2:8" x14ac:dyDescent="0.25">
      <c r="B1428" s="63" t="s">
        <v>78</v>
      </c>
      <c r="C1428" s="10" t="s">
        <v>156</v>
      </c>
      <c r="D1428" s="11">
        <v>2</v>
      </c>
      <c r="E1428" s="11">
        <v>2</v>
      </c>
      <c r="F1428" s="11">
        <v>2</v>
      </c>
      <c r="G1428" s="11">
        <v>0</v>
      </c>
      <c r="H1428" s="12">
        <v>0</v>
      </c>
    </row>
    <row r="1429" spans="2:8" x14ac:dyDescent="0.25">
      <c r="B1429" s="63" t="s">
        <v>78</v>
      </c>
      <c r="C1429" s="10" t="s">
        <v>159</v>
      </c>
      <c r="D1429" s="11">
        <v>3</v>
      </c>
      <c r="E1429" s="11">
        <v>3</v>
      </c>
      <c r="F1429" s="11">
        <v>3</v>
      </c>
      <c r="G1429" s="11">
        <v>0</v>
      </c>
      <c r="H1429" s="12">
        <v>0</v>
      </c>
    </row>
    <row r="1430" spans="2:8" x14ac:dyDescent="0.25">
      <c r="B1430" s="63" t="s">
        <v>38</v>
      </c>
      <c r="C1430" s="10" t="s">
        <v>157</v>
      </c>
      <c r="D1430" s="11">
        <v>11</v>
      </c>
      <c r="E1430" s="11">
        <v>11</v>
      </c>
      <c r="F1430" s="11">
        <v>9</v>
      </c>
      <c r="G1430" s="11">
        <v>2</v>
      </c>
      <c r="H1430" s="12">
        <v>0</v>
      </c>
    </row>
    <row r="1431" spans="2:8" x14ac:dyDescent="0.25">
      <c r="B1431" s="63" t="s">
        <v>38</v>
      </c>
      <c r="C1431" s="10" t="s">
        <v>159</v>
      </c>
      <c r="D1431" s="11">
        <v>15</v>
      </c>
      <c r="E1431" s="11">
        <v>15</v>
      </c>
      <c r="F1431" s="11">
        <v>15</v>
      </c>
      <c r="G1431" s="11">
        <v>0</v>
      </c>
      <c r="H1431" s="12">
        <v>0</v>
      </c>
    </row>
    <row r="1432" spans="2:8" x14ac:dyDescent="0.25">
      <c r="B1432" s="63" t="s">
        <v>38</v>
      </c>
      <c r="C1432" s="10" t="s">
        <v>16</v>
      </c>
      <c r="D1432" s="11">
        <v>4</v>
      </c>
      <c r="E1432" s="11">
        <v>4</v>
      </c>
      <c r="F1432" s="11">
        <v>3</v>
      </c>
      <c r="G1432" s="11">
        <v>1</v>
      </c>
      <c r="H1432" s="12">
        <v>0</v>
      </c>
    </row>
    <row r="1433" spans="2:8" x14ac:dyDescent="0.25">
      <c r="B1433" s="63" t="s">
        <v>38</v>
      </c>
      <c r="C1433" s="10" t="s">
        <v>156</v>
      </c>
      <c r="D1433" s="11">
        <v>15</v>
      </c>
      <c r="E1433" s="11">
        <v>15</v>
      </c>
      <c r="F1433" s="11">
        <v>9</v>
      </c>
      <c r="G1433" s="11">
        <v>6</v>
      </c>
      <c r="H1433" s="12">
        <v>0</v>
      </c>
    </row>
    <row r="1434" spans="2:8" x14ac:dyDescent="0.25">
      <c r="B1434" s="63" t="s">
        <v>79</v>
      </c>
      <c r="C1434" s="10" t="s">
        <v>159</v>
      </c>
      <c r="D1434" s="11">
        <v>3</v>
      </c>
      <c r="E1434" s="11">
        <v>3</v>
      </c>
      <c r="F1434" s="11">
        <v>3</v>
      </c>
      <c r="G1434" s="11">
        <v>0</v>
      </c>
      <c r="H1434" s="12">
        <v>0</v>
      </c>
    </row>
    <row r="1435" spans="2:8" x14ac:dyDescent="0.25">
      <c r="B1435" s="63" t="s">
        <v>79</v>
      </c>
      <c r="C1435" s="10" t="s">
        <v>16</v>
      </c>
      <c r="D1435" s="11">
        <v>3</v>
      </c>
      <c r="E1435" s="11">
        <v>3</v>
      </c>
      <c r="F1435" s="11">
        <v>3</v>
      </c>
      <c r="G1435" s="11">
        <v>0</v>
      </c>
      <c r="H1435" s="12">
        <v>0</v>
      </c>
    </row>
    <row r="1436" spans="2:8" x14ac:dyDescent="0.25">
      <c r="B1436" s="63" t="s">
        <v>79</v>
      </c>
      <c r="C1436" s="10" t="s">
        <v>157</v>
      </c>
      <c r="D1436" s="11">
        <v>4</v>
      </c>
      <c r="E1436" s="11">
        <v>4</v>
      </c>
      <c r="F1436" s="11">
        <v>3</v>
      </c>
      <c r="G1436" s="11">
        <v>1</v>
      </c>
      <c r="H1436" s="12">
        <v>0</v>
      </c>
    </row>
    <row r="1437" spans="2:8" x14ac:dyDescent="0.25">
      <c r="B1437" s="63" t="s">
        <v>79</v>
      </c>
      <c r="C1437" s="10" t="s">
        <v>156</v>
      </c>
      <c r="D1437" s="11">
        <v>6</v>
      </c>
      <c r="E1437" s="11">
        <v>6</v>
      </c>
      <c r="F1437" s="11">
        <v>5</v>
      </c>
      <c r="G1437" s="11">
        <v>1</v>
      </c>
      <c r="H1437" s="12">
        <v>0</v>
      </c>
    </row>
    <row r="1438" spans="2:8" x14ac:dyDescent="0.25">
      <c r="B1438" s="63" t="s">
        <v>139</v>
      </c>
      <c r="C1438" s="10" t="s">
        <v>156</v>
      </c>
      <c r="D1438" s="11">
        <v>1</v>
      </c>
      <c r="E1438" s="11">
        <v>1</v>
      </c>
      <c r="F1438" s="11">
        <v>1</v>
      </c>
      <c r="G1438" s="11">
        <v>0</v>
      </c>
      <c r="H1438" s="12">
        <v>0</v>
      </c>
    </row>
    <row r="1439" spans="2:8" x14ac:dyDescent="0.25">
      <c r="B1439" s="63" t="s">
        <v>139</v>
      </c>
      <c r="C1439" s="10" t="s">
        <v>159</v>
      </c>
      <c r="D1439" s="11">
        <v>2</v>
      </c>
      <c r="E1439" s="11">
        <v>2</v>
      </c>
      <c r="F1439" s="11">
        <v>2</v>
      </c>
      <c r="G1439" s="11">
        <v>0</v>
      </c>
      <c r="H1439" s="12">
        <v>0</v>
      </c>
    </row>
    <row r="1440" spans="2:8" x14ac:dyDescent="0.25">
      <c r="B1440" s="63" t="s">
        <v>139</v>
      </c>
      <c r="C1440" s="10" t="s">
        <v>16</v>
      </c>
      <c r="D1440" s="11">
        <v>2</v>
      </c>
      <c r="E1440" s="11">
        <v>2</v>
      </c>
      <c r="F1440" s="11">
        <v>2</v>
      </c>
      <c r="G1440" s="11">
        <v>0</v>
      </c>
      <c r="H1440" s="12">
        <v>0</v>
      </c>
    </row>
    <row r="1441" spans="2:8" x14ac:dyDescent="0.25">
      <c r="B1441" s="63" t="s">
        <v>80</v>
      </c>
      <c r="C1441" s="10" t="s">
        <v>159</v>
      </c>
      <c r="D1441" s="11">
        <v>1</v>
      </c>
      <c r="E1441" s="11">
        <v>1</v>
      </c>
      <c r="F1441" s="11">
        <v>1</v>
      </c>
      <c r="G1441" s="11">
        <v>0</v>
      </c>
      <c r="H1441" s="12">
        <v>0</v>
      </c>
    </row>
    <row r="1442" spans="2:8" x14ac:dyDescent="0.25">
      <c r="B1442" s="63" t="s">
        <v>80</v>
      </c>
      <c r="C1442" s="10" t="s">
        <v>156</v>
      </c>
      <c r="D1442" s="11">
        <v>3</v>
      </c>
      <c r="E1442" s="11">
        <v>3</v>
      </c>
      <c r="F1442" s="11">
        <v>3</v>
      </c>
      <c r="G1442" s="11">
        <v>0</v>
      </c>
      <c r="H1442" s="12">
        <v>0</v>
      </c>
    </row>
    <row r="1443" spans="2:8" x14ac:dyDescent="0.25">
      <c r="B1443" s="63" t="s">
        <v>80</v>
      </c>
      <c r="C1443" s="10" t="s">
        <v>157</v>
      </c>
      <c r="D1443" s="11">
        <v>17</v>
      </c>
      <c r="E1443" s="11">
        <v>16</v>
      </c>
      <c r="F1443" s="11">
        <v>8</v>
      </c>
      <c r="G1443" s="11">
        <v>8</v>
      </c>
      <c r="H1443" s="12">
        <v>0</v>
      </c>
    </row>
    <row r="1444" spans="2:8" x14ac:dyDescent="0.25">
      <c r="B1444" s="63" t="s">
        <v>80</v>
      </c>
      <c r="C1444" s="10" t="s">
        <v>16</v>
      </c>
      <c r="D1444" s="11">
        <v>1</v>
      </c>
      <c r="E1444" s="11">
        <v>1</v>
      </c>
      <c r="F1444" s="11">
        <v>1</v>
      </c>
      <c r="G1444" s="11">
        <v>0</v>
      </c>
      <c r="H1444" s="12">
        <v>0</v>
      </c>
    </row>
    <row r="1445" spans="2:8" x14ac:dyDescent="0.25">
      <c r="B1445" s="63" t="s">
        <v>81</v>
      </c>
      <c r="C1445" s="10" t="s">
        <v>157</v>
      </c>
      <c r="D1445" s="11">
        <v>3</v>
      </c>
      <c r="E1445" s="11">
        <v>2</v>
      </c>
      <c r="F1445" s="11">
        <v>2</v>
      </c>
      <c r="G1445" s="11">
        <v>0</v>
      </c>
      <c r="H1445" s="12">
        <v>0</v>
      </c>
    </row>
    <row r="1446" spans="2:8" x14ac:dyDescent="0.25">
      <c r="B1446" s="63" t="s">
        <v>81</v>
      </c>
      <c r="C1446" s="10" t="s">
        <v>192</v>
      </c>
      <c r="D1446" s="11">
        <v>1</v>
      </c>
      <c r="E1446" s="11">
        <v>1</v>
      </c>
      <c r="F1446" s="11">
        <v>1</v>
      </c>
      <c r="G1446" s="11">
        <v>0</v>
      </c>
      <c r="H1446" s="12">
        <v>0</v>
      </c>
    </row>
    <row r="1447" spans="2:8" x14ac:dyDescent="0.25">
      <c r="B1447" s="63" t="s">
        <v>81</v>
      </c>
      <c r="C1447" s="10" t="s">
        <v>156</v>
      </c>
      <c r="D1447" s="11">
        <v>1</v>
      </c>
      <c r="E1447" s="11">
        <v>1</v>
      </c>
      <c r="F1447" s="11">
        <v>1</v>
      </c>
      <c r="G1447" s="11">
        <v>0</v>
      </c>
      <c r="H1447" s="12">
        <v>0</v>
      </c>
    </row>
    <row r="1448" spans="2:8" x14ac:dyDescent="0.25">
      <c r="B1448" s="63" t="s">
        <v>81</v>
      </c>
      <c r="C1448" s="10" t="s">
        <v>159</v>
      </c>
      <c r="D1448" s="11">
        <v>6</v>
      </c>
      <c r="E1448" s="11">
        <v>6</v>
      </c>
      <c r="F1448" s="11">
        <v>5</v>
      </c>
      <c r="G1448" s="11">
        <v>1</v>
      </c>
      <c r="H1448" s="12">
        <v>0</v>
      </c>
    </row>
    <row r="1449" spans="2:8" x14ac:dyDescent="0.25">
      <c r="B1449" s="63" t="s">
        <v>81</v>
      </c>
      <c r="C1449" s="10" t="s">
        <v>16</v>
      </c>
      <c r="D1449" s="11">
        <v>5</v>
      </c>
      <c r="E1449" s="11">
        <v>5</v>
      </c>
      <c r="F1449" s="11">
        <v>5</v>
      </c>
      <c r="G1449" s="11">
        <v>0</v>
      </c>
      <c r="H1449" s="12">
        <v>0</v>
      </c>
    </row>
    <row r="1450" spans="2:8" x14ac:dyDescent="0.25">
      <c r="B1450" s="63" t="s">
        <v>81</v>
      </c>
      <c r="C1450" s="10" t="s">
        <v>158</v>
      </c>
      <c r="D1450" s="11">
        <v>1</v>
      </c>
      <c r="E1450" s="11">
        <v>1</v>
      </c>
      <c r="F1450" s="11">
        <v>1</v>
      </c>
      <c r="G1450" s="11">
        <v>0</v>
      </c>
      <c r="H1450" s="12">
        <v>0</v>
      </c>
    </row>
    <row r="1451" spans="2:8" x14ac:dyDescent="0.25">
      <c r="B1451" s="63" t="s">
        <v>140</v>
      </c>
      <c r="C1451" s="10" t="s">
        <v>156</v>
      </c>
      <c r="D1451" s="11">
        <v>10</v>
      </c>
      <c r="E1451" s="11">
        <v>10</v>
      </c>
      <c r="F1451" s="11">
        <v>5</v>
      </c>
      <c r="G1451" s="11">
        <v>5</v>
      </c>
      <c r="H1451" s="12">
        <v>0</v>
      </c>
    </row>
    <row r="1452" spans="2:8" x14ac:dyDescent="0.25">
      <c r="B1452" s="63" t="s">
        <v>140</v>
      </c>
      <c r="C1452" s="10" t="s">
        <v>16</v>
      </c>
      <c r="D1452" s="11">
        <v>19</v>
      </c>
      <c r="E1452" s="11">
        <v>19</v>
      </c>
      <c r="F1452" s="11">
        <v>15</v>
      </c>
      <c r="G1452" s="11">
        <v>4</v>
      </c>
      <c r="H1452" s="12">
        <v>0</v>
      </c>
    </row>
    <row r="1453" spans="2:8" x14ac:dyDescent="0.25">
      <c r="B1453" s="63" t="s">
        <v>140</v>
      </c>
      <c r="C1453" s="10" t="s">
        <v>157</v>
      </c>
      <c r="D1453" s="11">
        <v>29</v>
      </c>
      <c r="E1453" s="11">
        <v>25</v>
      </c>
      <c r="F1453" s="11">
        <v>23</v>
      </c>
      <c r="G1453" s="11">
        <v>2</v>
      </c>
      <c r="H1453" s="12">
        <v>0</v>
      </c>
    </row>
    <row r="1454" spans="2:8" x14ac:dyDescent="0.25">
      <c r="B1454" s="63" t="s">
        <v>140</v>
      </c>
      <c r="C1454" s="10" t="s">
        <v>159</v>
      </c>
      <c r="D1454" s="11">
        <v>18</v>
      </c>
      <c r="E1454" s="11">
        <v>18</v>
      </c>
      <c r="F1454" s="11">
        <v>15</v>
      </c>
      <c r="G1454" s="11">
        <v>3</v>
      </c>
      <c r="H1454" s="12">
        <v>0</v>
      </c>
    </row>
    <row r="1455" spans="2:8" x14ac:dyDescent="0.25">
      <c r="B1455" s="63" t="s">
        <v>82</v>
      </c>
      <c r="C1455" s="10" t="s">
        <v>156</v>
      </c>
      <c r="D1455" s="11">
        <v>24</v>
      </c>
      <c r="E1455" s="11">
        <v>23</v>
      </c>
      <c r="F1455" s="11">
        <v>18</v>
      </c>
      <c r="G1455" s="11">
        <v>5</v>
      </c>
      <c r="H1455" s="12">
        <v>1</v>
      </c>
    </row>
    <row r="1456" spans="2:8" x14ac:dyDescent="0.25">
      <c r="B1456" s="63" t="s">
        <v>82</v>
      </c>
      <c r="C1456" s="10" t="s">
        <v>159</v>
      </c>
      <c r="D1456" s="11">
        <v>12</v>
      </c>
      <c r="E1456" s="11">
        <v>12</v>
      </c>
      <c r="F1456" s="11">
        <v>9</v>
      </c>
      <c r="G1456" s="11">
        <v>3</v>
      </c>
      <c r="H1456" s="12">
        <v>0</v>
      </c>
    </row>
    <row r="1457" spans="2:8" x14ac:dyDescent="0.25">
      <c r="B1457" s="63" t="s">
        <v>82</v>
      </c>
      <c r="C1457" s="10" t="s">
        <v>157</v>
      </c>
      <c r="D1457" s="11">
        <v>16</v>
      </c>
      <c r="E1457" s="11">
        <v>13</v>
      </c>
      <c r="F1457" s="11">
        <v>8</v>
      </c>
      <c r="G1457" s="11">
        <v>5</v>
      </c>
      <c r="H1457" s="12">
        <v>0</v>
      </c>
    </row>
    <row r="1458" spans="2:8" x14ac:dyDescent="0.25">
      <c r="B1458" s="63" t="s">
        <v>82</v>
      </c>
      <c r="C1458" s="10" t="s">
        <v>16</v>
      </c>
      <c r="D1458" s="11">
        <v>21</v>
      </c>
      <c r="E1458" s="11">
        <v>21</v>
      </c>
      <c r="F1458" s="11">
        <v>18</v>
      </c>
      <c r="G1458" s="11">
        <v>3</v>
      </c>
      <c r="H1458" s="12">
        <v>0</v>
      </c>
    </row>
    <row r="1459" spans="2:8" x14ac:dyDescent="0.25">
      <c r="B1459" s="63" t="s">
        <v>84</v>
      </c>
      <c r="C1459" s="10" t="s">
        <v>157</v>
      </c>
      <c r="D1459" s="11">
        <v>14</v>
      </c>
      <c r="E1459" s="11">
        <v>13</v>
      </c>
      <c r="F1459" s="11">
        <v>9</v>
      </c>
      <c r="G1459" s="11">
        <v>4</v>
      </c>
      <c r="H1459" s="12">
        <v>0</v>
      </c>
    </row>
    <row r="1460" spans="2:8" x14ac:dyDescent="0.25">
      <c r="B1460" s="63" t="s">
        <v>84</v>
      </c>
      <c r="C1460" s="10" t="s">
        <v>16</v>
      </c>
      <c r="D1460" s="11">
        <v>1</v>
      </c>
      <c r="E1460" s="11">
        <v>1</v>
      </c>
      <c r="F1460" s="11">
        <v>0</v>
      </c>
      <c r="G1460" s="11">
        <v>1</v>
      </c>
      <c r="H1460" s="12">
        <v>0</v>
      </c>
    </row>
    <row r="1461" spans="2:8" x14ac:dyDescent="0.25">
      <c r="B1461" s="63" t="s">
        <v>84</v>
      </c>
      <c r="C1461" s="10" t="s">
        <v>156</v>
      </c>
      <c r="D1461" s="11">
        <v>3</v>
      </c>
      <c r="E1461" s="11">
        <v>3</v>
      </c>
      <c r="F1461" s="11">
        <v>2</v>
      </c>
      <c r="G1461" s="11">
        <v>1</v>
      </c>
      <c r="H1461" s="12">
        <v>0</v>
      </c>
    </row>
    <row r="1462" spans="2:8" x14ac:dyDescent="0.25">
      <c r="B1462" s="63" t="s">
        <v>84</v>
      </c>
      <c r="C1462" s="10" t="s">
        <v>159</v>
      </c>
      <c r="D1462" s="11">
        <v>16</v>
      </c>
      <c r="E1462" s="11">
        <v>15</v>
      </c>
      <c r="F1462" s="11">
        <v>14</v>
      </c>
      <c r="G1462" s="11">
        <v>1</v>
      </c>
      <c r="H1462" s="12">
        <v>0</v>
      </c>
    </row>
    <row r="1463" spans="2:8" x14ac:dyDescent="0.25">
      <c r="B1463" s="63" t="s">
        <v>170</v>
      </c>
      <c r="C1463" s="10" t="s">
        <v>157</v>
      </c>
      <c r="D1463" s="11">
        <v>9</v>
      </c>
      <c r="E1463" s="11">
        <v>9</v>
      </c>
      <c r="F1463" s="11">
        <v>6</v>
      </c>
      <c r="G1463" s="11">
        <v>3</v>
      </c>
      <c r="H1463" s="12">
        <v>0</v>
      </c>
    </row>
    <row r="1464" spans="2:8" x14ac:dyDescent="0.25">
      <c r="B1464" s="63" t="s">
        <v>170</v>
      </c>
      <c r="C1464" s="10" t="s">
        <v>16</v>
      </c>
      <c r="D1464" s="11">
        <v>11</v>
      </c>
      <c r="E1464" s="11">
        <v>11</v>
      </c>
      <c r="F1464" s="11">
        <v>8</v>
      </c>
      <c r="G1464" s="11">
        <v>3</v>
      </c>
      <c r="H1464" s="12">
        <v>0</v>
      </c>
    </row>
    <row r="1465" spans="2:8" x14ac:dyDescent="0.25">
      <c r="B1465" s="63" t="s">
        <v>170</v>
      </c>
      <c r="C1465" s="10" t="s">
        <v>159</v>
      </c>
      <c r="D1465" s="11">
        <v>19</v>
      </c>
      <c r="E1465" s="11">
        <v>19</v>
      </c>
      <c r="F1465" s="11">
        <v>17</v>
      </c>
      <c r="G1465" s="11">
        <v>2</v>
      </c>
      <c r="H1465" s="12">
        <v>0</v>
      </c>
    </row>
    <row r="1466" spans="2:8" x14ac:dyDescent="0.25">
      <c r="B1466" s="63" t="s">
        <v>170</v>
      </c>
      <c r="C1466" s="10" t="s">
        <v>156</v>
      </c>
      <c r="D1466" s="11">
        <v>16</v>
      </c>
      <c r="E1466" s="11">
        <v>16</v>
      </c>
      <c r="F1466" s="11">
        <v>14</v>
      </c>
      <c r="G1466" s="11">
        <v>2</v>
      </c>
      <c r="H1466" s="12">
        <v>0</v>
      </c>
    </row>
    <row r="1467" spans="2:8" x14ac:dyDescent="0.25">
      <c r="B1467" s="63" t="s">
        <v>85</v>
      </c>
      <c r="C1467" s="10" t="s">
        <v>156</v>
      </c>
      <c r="D1467" s="11">
        <v>3</v>
      </c>
      <c r="E1467" s="11">
        <v>3</v>
      </c>
      <c r="F1467" s="11">
        <v>2</v>
      </c>
      <c r="G1467" s="11">
        <v>1</v>
      </c>
      <c r="H1467" s="12">
        <v>0</v>
      </c>
    </row>
    <row r="1468" spans="2:8" x14ac:dyDescent="0.25">
      <c r="B1468" s="63" t="s">
        <v>85</v>
      </c>
      <c r="C1468" s="10" t="s">
        <v>159</v>
      </c>
      <c r="D1468" s="11">
        <v>11</v>
      </c>
      <c r="E1468" s="11">
        <v>11</v>
      </c>
      <c r="F1468" s="11">
        <v>7</v>
      </c>
      <c r="G1468" s="11">
        <v>4</v>
      </c>
      <c r="H1468" s="12">
        <v>0</v>
      </c>
    </row>
    <row r="1469" spans="2:8" x14ac:dyDescent="0.25">
      <c r="B1469" s="63" t="s">
        <v>85</v>
      </c>
      <c r="C1469" s="10" t="s">
        <v>157</v>
      </c>
      <c r="D1469" s="11">
        <v>11</v>
      </c>
      <c r="E1469" s="11">
        <v>10</v>
      </c>
      <c r="F1469" s="11">
        <v>6</v>
      </c>
      <c r="G1469" s="11">
        <v>4</v>
      </c>
      <c r="H1469" s="12">
        <v>0</v>
      </c>
    </row>
    <row r="1470" spans="2:8" x14ac:dyDescent="0.25">
      <c r="B1470" s="63" t="s">
        <v>85</v>
      </c>
      <c r="C1470" s="10" t="s">
        <v>16</v>
      </c>
      <c r="D1470" s="11">
        <v>3</v>
      </c>
      <c r="E1470" s="11">
        <v>3</v>
      </c>
      <c r="F1470" s="11">
        <v>0</v>
      </c>
      <c r="G1470" s="11">
        <v>3</v>
      </c>
      <c r="H1470" s="12">
        <v>0</v>
      </c>
    </row>
    <row r="1471" spans="2:8" x14ac:dyDescent="0.25">
      <c r="B1471" s="63" t="s">
        <v>86</v>
      </c>
      <c r="C1471" s="10" t="s">
        <v>16</v>
      </c>
      <c r="D1471" s="11">
        <v>1</v>
      </c>
      <c r="E1471" s="11">
        <v>1</v>
      </c>
      <c r="F1471" s="11">
        <v>1</v>
      </c>
      <c r="G1471" s="11">
        <v>0</v>
      </c>
      <c r="H1471" s="12">
        <v>0</v>
      </c>
    </row>
    <row r="1472" spans="2:8" x14ac:dyDescent="0.25">
      <c r="B1472" s="63" t="s">
        <v>86</v>
      </c>
      <c r="C1472" s="10" t="s">
        <v>159</v>
      </c>
      <c r="D1472" s="11">
        <v>2</v>
      </c>
      <c r="E1472" s="11">
        <v>2</v>
      </c>
      <c r="F1472" s="11">
        <v>2</v>
      </c>
      <c r="G1472" s="11">
        <v>0</v>
      </c>
      <c r="H1472" s="12">
        <v>0</v>
      </c>
    </row>
    <row r="1473" spans="2:8" x14ac:dyDescent="0.25">
      <c r="B1473" s="63" t="s">
        <v>86</v>
      </c>
      <c r="C1473" s="10" t="s">
        <v>157</v>
      </c>
      <c r="D1473" s="11">
        <v>2</v>
      </c>
      <c r="E1473" s="11">
        <v>1</v>
      </c>
      <c r="F1473" s="11">
        <v>0</v>
      </c>
      <c r="G1473" s="11">
        <v>1</v>
      </c>
      <c r="H1473" s="12">
        <v>0</v>
      </c>
    </row>
    <row r="1474" spans="2:8" x14ac:dyDescent="0.25">
      <c r="B1474" s="63" t="s">
        <v>87</v>
      </c>
      <c r="C1474" s="10" t="s">
        <v>156</v>
      </c>
      <c r="D1474" s="11">
        <v>1</v>
      </c>
      <c r="E1474" s="11">
        <v>1</v>
      </c>
      <c r="F1474" s="11">
        <v>1</v>
      </c>
      <c r="G1474" s="11">
        <v>0</v>
      </c>
      <c r="H1474" s="12">
        <v>0</v>
      </c>
    </row>
    <row r="1475" spans="2:8" x14ac:dyDescent="0.25">
      <c r="B1475" s="63" t="s">
        <v>87</v>
      </c>
      <c r="C1475" s="10" t="s">
        <v>16</v>
      </c>
      <c r="D1475" s="11">
        <v>1</v>
      </c>
      <c r="E1475" s="11">
        <v>1</v>
      </c>
      <c r="F1475" s="11">
        <v>0</v>
      </c>
      <c r="G1475" s="11">
        <v>1</v>
      </c>
      <c r="H1475" s="12">
        <v>0</v>
      </c>
    </row>
    <row r="1476" spans="2:8" x14ac:dyDescent="0.25">
      <c r="B1476" s="63" t="s">
        <v>87</v>
      </c>
      <c r="C1476" s="10" t="s">
        <v>157</v>
      </c>
      <c r="D1476" s="11">
        <v>1</v>
      </c>
      <c r="E1476" s="11">
        <v>1</v>
      </c>
      <c r="F1476" s="11">
        <v>1</v>
      </c>
      <c r="G1476" s="11">
        <v>0</v>
      </c>
      <c r="H1476" s="12">
        <v>0</v>
      </c>
    </row>
    <row r="1477" spans="2:8" x14ac:dyDescent="0.25">
      <c r="B1477" s="63" t="s">
        <v>88</v>
      </c>
      <c r="C1477" s="10" t="s">
        <v>156</v>
      </c>
      <c r="D1477" s="11">
        <v>9</v>
      </c>
      <c r="E1477" s="11">
        <v>9</v>
      </c>
      <c r="F1477" s="11">
        <v>5</v>
      </c>
      <c r="G1477" s="11">
        <v>4</v>
      </c>
      <c r="H1477" s="12">
        <v>0</v>
      </c>
    </row>
    <row r="1478" spans="2:8" x14ac:dyDescent="0.25">
      <c r="B1478" s="63" t="s">
        <v>88</v>
      </c>
      <c r="C1478" s="10" t="s">
        <v>159</v>
      </c>
      <c r="D1478" s="11">
        <v>1</v>
      </c>
      <c r="E1478" s="11">
        <v>1</v>
      </c>
      <c r="F1478" s="11">
        <v>1</v>
      </c>
      <c r="G1478" s="11">
        <v>0</v>
      </c>
      <c r="H1478" s="12">
        <v>0</v>
      </c>
    </row>
    <row r="1479" spans="2:8" x14ac:dyDescent="0.25">
      <c r="B1479" s="63" t="s">
        <v>88</v>
      </c>
      <c r="C1479" s="10" t="s">
        <v>157</v>
      </c>
      <c r="D1479" s="11">
        <v>18</v>
      </c>
      <c r="E1479" s="11">
        <v>16</v>
      </c>
      <c r="F1479" s="11">
        <v>10</v>
      </c>
      <c r="G1479" s="11">
        <v>6</v>
      </c>
      <c r="H1479" s="12">
        <v>0</v>
      </c>
    </row>
    <row r="1480" spans="2:8" x14ac:dyDescent="0.25">
      <c r="B1480" s="63" t="s">
        <v>88</v>
      </c>
      <c r="C1480" s="10" t="s">
        <v>16</v>
      </c>
      <c r="D1480" s="11">
        <v>2</v>
      </c>
      <c r="E1480" s="11">
        <v>2</v>
      </c>
      <c r="F1480" s="11">
        <v>2</v>
      </c>
      <c r="G1480" s="11">
        <v>0</v>
      </c>
      <c r="H1480" s="12">
        <v>0</v>
      </c>
    </row>
    <row r="1481" spans="2:8" x14ac:dyDescent="0.25">
      <c r="B1481" s="63" t="s">
        <v>141</v>
      </c>
      <c r="C1481" s="10" t="s">
        <v>159</v>
      </c>
      <c r="D1481" s="11">
        <v>2</v>
      </c>
      <c r="E1481" s="11">
        <v>2</v>
      </c>
      <c r="F1481" s="11">
        <v>2</v>
      </c>
      <c r="G1481" s="11">
        <v>0</v>
      </c>
      <c r="H1481" s="12">
        <v>0</v>
      </c>
    </row>
    <row r="1482" spans="2:8" x14ac:dyDescent="0.25">
      <c r="B1482" s="63" t="s">
        <v>142</v>
      </c>
      <c r="C1482" s="10" t="s">
        <v>157</v>
      </c>
      <c r="D1482" s="11">
        <v>2</v>
      </c>
      <c r="E1482" s="11">
        <v>2</v>
      </c>
      <c r="F1482" s="11">
        <v>2</v>
      </c>
      <c r="G1482" s="11">
        <v>0</v>
      </c>
      <c r="H1482" s="12">
        <v>0</v>
      </c>
    </row>
    <row r="1483" spans="2:8" x14ac:dyDescent="0.25">
      <c r="B1483" s="63" t="s">
        <v>142</v>
      </c>
      <c r="C1483" s="10" t="s">
        <v>159</v>
      </c>
      <c r="D1483" s="11">
        <v>2</v>
      </c>
      <c r="E1483" s="11">
        <v>2</v>
      </c>
      <c r="F1483" s="11">
        <v>2</v>
      </c>
      <c r="G1483" s="11">
        <v>0</v>
      </c>
      <c r="H1483" s="12">
        <v>0</v>
      </c>
    </row>
    <row r="1484" spans="2:8" x14ac:dyDescent="0.25">
      <c r="B1484" s="63" t="s">
        <v>143</v>
      </c>
      <c r="C1484" s="10" t="s">
        <v>16</v>
      </c>
      <c r="D1484" s="11">
        <v>1</v>
      </c>
      <c r="E1484" s="11">
        <v>1</v>
      </c>
      <c r="F1484" s="11">
        <v>1</v>
      </c>
      <c r="G1484" s="11">
        <v>0</v>
      </c>
      <c r="H1484" s="12">
        <v>0</v>
      </c>
    </row>
    <row r="1485" spans="2:8" x14ac:dyDescent="0.25">
      <c r="B1485" s="63" t="s">
        <v>143</v>
      </c>
      <c r="C1485" s="10" t="s">
        <v>157</v>
      </c>
      <c r="D1485" s="11">
        <v>7</v>
      </c>
      <c r="E1485" s="11">
        <v>6</v>
      </c>
      <c r="F1485" s="11">
        <v>4</v>
      </c>
      <c r="G1485" s="11">
        <v>2</v>
      </c>
      <c r="H1485" s="12">
        <v>0</v>
      </c>
    </row>
    <row r="1486" spans="2:8" x14ac:dyDescent="0.25">
      <c r="B1486" s="63" t="s">
        <v>143</v>
      </c>
      <c r="C1486" s="10" t="s">
        <v>159</v>
      </c>
      <c r="D1486" s="11">
        <v>7</v>
      </c>
      <c r="E1486" s="11">
        <v>7</v>
      </c>
      <c r="F1486" s="11">
        <v>6</v>
      </c>
      <c r="G1486" s="11">
        <v>1</v>
      </c>
      <c r="H1486" s="12">
        <v>0</v>
      </c>
    </row>
    <row r="1487" spans="2:8" x14ac:dyDescent="0.25">
      <c r="B1487" s="63" t="s">
        <v>143</v>
      </c>
      <c r="C1487" s="10" t="s">
        <v>156</v>
      </c>
      <c r="D1487" s="11">
        <v>3</v>
      </c>
      <c r="E1487" s="11">
        <v>3</v>
      </c>
      <c r="F1487" s="11">
        <v>3</v>
      </c>
      <c r="G1487" s="11">
        <v>0</v>
      </c>
      <c r="H1487" s="12">
        <v>0</v>
      </c>
    </row>
    <row r="1488" spans="2:8" x14ac:dyDescent="0.25">
      <c r="B1488" s="63" t="s">
        <v>89</v>
      </c>
      <c r="C1488" s="10" t="s">
        <v>157</v>
      </c>
      <c r="D1488" s="11">
        <v>1</v>
      </c>
      <c r="E1488" s="11">
        <v>1</v>
      </c>
      <c r="F1488" s="11">
        <v>1</v>
      </c>
      <c r="G1488" s="11">
        <v>0</v>
      </c>
      <c r="H1488" s="12">
        <v>0</v>
      </c>
    </row>
    <row r="1489" spans="2:8" x14ac:dyDescent="0.25">
      <c r="B1489" s="63" t="s">
        <v>89</v>
      </c>
      <c r="C1489" s="10" t="s">
        <v>159</v>
      </c>
      <c r="D1489" s="11">
        <v>2</v>
      </c>
      <c r="E1489" s="11">
        <v>2</v>
      </c>
      <c r="F1489" s="11">
        <v>2</v>
      </c>
      <c r="G1489" s="11">
        <v>0</v>
      </c>
      <c r="H1489" s="12">
        <v>0</v>
      </c>
    </row>
    <row r="1490" spans="2:8" x14ac:dyDescent="0.25">
      <c r="B1490" s="63" t="s">
        <v>39</v>
      </c>
      <c r="C1490" s="10" t="s">
        <v>156</v>
      </c>
      <c r="D1490" s="11">
        <v>2</v>
      </c>
      <c r="E1490" s="11">
        <v>2</v>
      </c>
      <c r="F1490" s="11">
        <v>2</v>
      </c>
      <c r="G1490" s="11">
        <v>0</v>
      </c>
      <c r="H1490" s="12">
        <v>0</v>
      </c>
    </row>
    <row r="1491" spans="2:8" x14ac:dyDescent="0.25">
      <c r="B1491" s="63" t="s">
        <v>39</v>
      </c>
      <c r="C1491" s="10" t="s">
        <v>157</v>
      </c>
      <c r="D1491" s="11">
        <v>5</v>
      </c>
      <c r="E1491" s="11">
        <v>5</v>
      </c>
      <c r="F1491" s="11">
        <v>4</v>
      </c>
      <c r="G1491" s="11">
        <v>1</v>
      </c>
      <c r="H1491" s="12">
        <v>0</v>
      </c>
    </row>
    <row r="1492" spans="2:8" x14ac:dyDescent="0.25">
      <c r="B1492" s="63" t="s">
        <v>90</v>
      </c>
      <c r="C1492" s="10" t="s">
        <v>156</v>
      </c>
      <c r="D1492" s="11">
        <v>7</v>
      </c>
      <c r="E1492" s="11">
        <v>7</v>
      </c>
      <c r="F1492" s="11">
        <v>6</v>
      </c>
      <c r="G1492" s="11">
        <v>1</v>
      </c>
      <c r="H1492" s="12">
        <v>0</v>
      </c>
    </row>
    <row r="1493" spans="2:8" x14ac:dyDescent="0.25">
      <c r="B1493" s="63" t="s">
        <v>90</v>
      </c>
      <c r="C1493" s="10" t="s">
        <v>157</v>
      </c>
      <c r="D1493" s="11">
        <v>17</v>
      </c>
      <c r="E1493" s="11">
        <v>17</v>
      </c>
      <c r="F1493" s="11">
        <v>15</v>
      </c>
      <c r="G1493" s="11">
        <v>2</v>
      </c>
      <c r="H1493" s="12">
        <v>0</v>
      </c>
    </row>
    <row r="1494" spans="2:8" x14ac:dyDescent="0.25">
      <c r="B1494" s="63" t="s">
        <v>90</v>
      </c>
      <c r="C1494" s="10" t="s">
        <v>16</v>
      </c>
      <c r="D1494" s="11">
        <v>6</v>
      </c>
      <c r="E1494" s="11">
        <v>6</v>
      </c>
      <c r="F1494" s="11">
        <v>4</v>
      </c>
      <c r="G1494" s="11">
        <v>2</v>
      </c>
      <c r="H1494" s="12">
        <v>0</v>
      </c>
    </row>
    <row r="1495" spans="2:8" x14ac:dyDescent="0.25">
      <c r="B1495" s="63" t="s">
        <v>90</v>
      </c>
      <c r="C1495" s="10" t="s">
        <v>159</v>
      </c>
      <c r="D1495" s="11">
        <v>4</v>
      </c>
      <c r="E1495" s="11">
        <v>4</v>
      </c>
      <c r="F1495" s="11">
        <v>4</v>
      </c>
      <c r="G1495" s="11">
        <v>0</v>
      </c>
      <c r="H1495" s="12">
        <v>0</v>
      </c>
    </row>
    <row r="1496" spans="2:8" x14ac:dyDescent="0.25">
      <c r="B1496" s="63" t="s">
        <v>144</v>
      </c>
      <c r="C1496" s="10" t="s">
        <v>16</v>
      </c>
      <c r="D1496" s="11">
        <v>2</v>
      </c>
      <c r="E1496" s="11">
        <v>2</v>
      </c>
      <c r="F1496" s="11">
        <v>2</v>
      </c>
      <c r="G1496" s="11">
        <v>0</v>
      </c>
      <c r="H1496" s="12">
        <v>0</v>
      </c>
    </row>
    <row r="1497" spans="2:8" x14ac:dyDescent="0.25">
      <c r="B1497" s="63" t="s">
        <v>144</v>
      </c>
      <c r="C1497" s="10" t="s">
        <v>159</v>
      </c>
      <c r="D1497" s="11">
        <v>5</v>
      </c>
      <c r="E1497" s="11">
        <v>5</v>
      </c>
      <c r="F1497" s="11">
        <v>5</v>
      </c>
      <c r="G1497" s="11">
        <v>0</v>
      </c>
      <c r="H1497" s="12">
        <v>0</v>
      </c>
    </row>
    <row r="1498" spans="2:8" x14ac:dyDescent="0.25">
      <c r="B1498" s="63" t="s">
        <v>144</v>
      </c>
      <c r="C1498" s="10" t="s">
        <v>156</v>
      </c>
      <c r="D1498" s="11">
        <v>6</v>
      </c>
      <c r="E1498" s="11">
        <v>4</v>
      </c>
      <c r="F1498" s="11">
        <v>4</v>
      </c>
      <c r="G1498" s="11">
        <v>0</v>
      </c>
      <c r="H1498" s="12">
        <v>0</v>
      </c>
    </row>
    <row r="1499" spans="2:8" x14ac:dyDescent="0.25">
      <c r="B1499" s="63" t="s">
        <v>91</v>
      </c>
      <c r="C1499" s="10" t="s">
        <v>16</v>
      </c>
      <c r="D1499" s="11">
        <v>2</v>
      </c>
      <c r="E1499" s="11">
        <v>2</v>
      </c>
      <c r="F1499" s="11">
        <v>1</v>
      </c>
      <c r="G1499" s="11">
        <v>1</v>
      </c>
      <c r="H1499" s="12">
        <v>0</v>
      </c>
    </row>
    <row r="1500" spans="2:8" x14ac:dyDescent="0.25">
      <c r="B1500" s="63" t="s">
        <v>91</v>
      </c>
      <c r="C1500" s="10" t="s">
        <v>157</v>
      </c>
      <c r="D1500" s="11">
        <v>2</v>
      </c>
      <c r="E1500" s="11">
        <v>2</v>
      </c>
      <c r="F1500" s="11">
        <v>2</v>
      </c>
      <c r="G1500" s="11">
        <v>0</v>
      </c>
      <c r="H1500" s="12">
        <v>0</v>
      </c>
    </row>
    <row r="1501" spans="2:8" x14ac:dyDescent="0.25">
      <c r="B1501" s="63" t="s">
        <v>91</v>
      </c>
      <c r="C1501" s="10" t="s">
        <v>159</v>
      </c>
      <c r="D1501" s="11">
        <v>8</v>
      </c>
      <c r="E1501" s="11">
        <v>8</v>
      </c>
      <c r="F1501" s="11">
        <v>8</v>
      </c>
      <c r="G1501" s="11">
        <v>0</v>
      </c>
      <c r="H1501" s="12">
        <v>0</v>
      </c>
    </row>
    <row r="1502" spans="2:8" x14ac:dyDescent="0.25">
      <c r="B1502" s="63" t="s">
        <v>92</v>
      </c>
      <c r="C1502" s="10" t="s">
        <v>16</v>
      </c>
      <c r="D1502" s="11">
        <v>3</v>
      </c>
      <c r="E1502" s="11">
        <v>3</v>
      </c>
      <c r="F1502" s="11">
        <v>3</v>
      </c>
      <c r="G1502" s="11">
        <v>0</v>
      </c>
      <c r="H1502" s="12">
        <v>0</v>
      </c>
    </row>
    <row r="1503" spans="2:8" x14ac:dyDescent="0.25">
      <c r="B1503" s="63" t="s">
        <v>92</v>
      </c>
      <c r="C1503" s="10" t="s">
        <v>157</v>
      </c>
      <c r="D1503" s="11">
        <v>6</v>
      </c>
      <c r="E1503" s="11">
        <v>6</v>
      </c>
      <c r="F1503" s="11">
        <v>6</v>
      </c>
      <c r="G1503" s="11">
        <v>0</v>
      </c>
      <c r="H1503" s="12">
        <v>0</v>
      </c>
    </row>
    <row r="1504" spans="2:8" x14ac:dyDescent="0.25">
      <c r="B1504" s="63" t="s">
        <v>92</v>
      </c>
      <c r="C1504" s="10" t="s">
        <v>159</v>
      </c>
      <c r="D1504" s="11">
        <v>17</v>
      </c>
      <c r="E1504" s="11">
        <v>13</v>
      </c>
      <c r="F1504" s="11">
        <v>11</v>
      </c>
      <c r="G1504" s="11">
        <v>2</v>
      </c>
      <c r="H1504" s="12">
        <v>0</v>
      </c>
    </row>
    <row r="1505" spans="2:8" x14ac:dyDescent="0.25">
      <c r="B1505" s="63" t="s">
        <v>92</v>
      </c>
      <c r="C1505" s="10" t="s">
        <v>156</v>
      </c>
      <c r="D1505" s="11">
        <v>7</v>
      </c>
      <c r="E1505" s="11">
        <v>7</v>
      </c>
      <c r="F1505" s="11">
        <v>6</v>
      </c>
      <c r="G1505" s="11">
        <v>1</v>
      </c>
      <c r="H1505" s="12">
        <v>0</v>
      </c>
    </row>
    <row r="1506" spans="2:8" x14ac:dyDescent="0.25">
      <c r="B1506" s="63" t="s">
        <v>93</v>
      </c>
      <c r="C1506" s="10" t="s">
        <v>157</v>
      </c>
      <c r="D1506" s="11">
        <v>11</v>
      </c>
      <c r="E1506" s="11">
        <v>9</v>
      </c>
      <c r="F1506" s="11">
        <v>8</v>
      </c>
      <c r="G1506" s="11">
        <v>1</v>
      </c>
      <c r="H1506" s="12">
        <v>0</v>
      </c>
    </row>
    <row r="1507" spans="2:8" x14ac:dyDescent="0.25">
      <c r="B1507" s="63" t="s">
        <v>93</v>
      </c>
      <c r="C1507" s="10" t="s">
        <v>156</v>
      </c>
      <c r="D1507" s="11">
        <v>6</v>
      </c>
      <c r="E1507" s="11">
        <v>6</v>
      </c>
      <c r="F1507" s="11">
        <v>4</v>
      </c>
      <c r="G1507" s="11">
        <v>2</v>
      </c>
      <c r="H1507" s="12">
        <v>0</v>
      </c>
    </row>
    <row r="1508" spans="2:8" x14ac:dyDescent="0.25">
      <c r="B1508" s="63" t="s">
        <v>93</v>
      </c>
      <c r="C1508" s="10" t="s">
        <v>159</v>
      </c>
      <c r="D1508" s="11">
        <v>6</v>
      </c>
      <c r="E1508" s="11">
        <v>5</v>
      </c>
      <c r="F1508" s="11">
        <v>4</v>
      </c>
      <c r="G1508" s="11">
        <v>1</v>
      </c>
      <c r="H1508" s="12">
        <v>0</v>
      </c>
    </row>
    <row r="1509" spans="2:8" x14ac:dyDescent="0.25">
      <c r="B1509" s="63" t="s">
        <v>94</v>
      </c>
      <c r="C1509" s="10" t="s">
        <v>159</v>
      </c>
      <c r="D1509" s="11">
        <v>5</v>
      </c>
      <c r="E1509" s="11">
        <v>4</v>
      </c>
      <c r="F1509" s="11">
        <v>4</v>
      </c>
      <c r="G1509" s="11">
        <v>0</v>
      </c>
      <c r="H1509" s="12">
        <v>0</v>
      </c>
    </row>
    <row r="1510" spans="2:8" x14ac:dyDescent="0.25">
      <c r="B1510" s="63" t="s">
        <v>94</v>
      </c>
      <c r="C1510" s="10" t="s">
        <v>16</v>
      </c>
      <c r="D1510" s="11">
        <v>5</v>
      </c>
      <c r="E1510" s="11">
        <v>5</v>
      </c>
      <c r="F1510" s="11">
        <v>5</v>
      </c>
      <c r="G1510" s="11">
        <v>0</v>
      </c>
      <c r="H1510" s="12">
        <v>0</v>
      </c>
    </row>
    <row r="1511" spans="2:8" x14ac:dyDescent="0.25">
      <c r="B1511" s="63" t="s">
        <v>94</v>
      </c>
      <c r="C1511" s="10" t="s">
        <v>156</v>
      </c>
      <c r="D1511" s="11">
        <v>5</v>
      </c>
      <c r="E1511" s="11">
        <v>5</v>
      </c>
      <c r="F1511" s="11">
        <v>3</v>
      </c>
      <c r="G1511" s="11">
        <v>2</v>
      </c>
      <c r="H1511" s="12">
        <v>0</v>
      </c>
    </row>
    <row r="1512" spans="2:8" x14ac:dyDescent="0.25">
      <c r="B1512" s="63" t="s">
        <v>94</v>
      </c>
      <c r="C1512" s="10" t="s">
        <v>157</v>
      </c>
      <c r="D1512" s="11">
        <v>5</v>
      </c>
      <c r="E1512" s="11">
        <v>3</v>
      </c>
      <c r="F1512" s="11">
        <v>2</v>
      </c>
      <c r="G1512" s="11">
        <v>1</v>
      </c>
      <c r="H1512" s="12">
        <v>1</v>
      </c>
    </row>
    <row r="1513" spans="2:8" x14ac:dyDescent="0.25">
      <c r="B1513" s="63" t="s">
        <v>95</v>
      </c>
      <c r="C1513" s="10" t="s">
        <v>16</v>
      </c>
      <c r="D1513" s="11">
        <v>7</v>
      </c>
      <c r="E1513" s="11">
        <v>7</v>
      </c>
      <c r="F1513" s="11">
        <v>4</v>
      </c>
      <c r="G1513" s="11">
        <v>3</v>
      </c>
      <c r="H1513" s="12">
        <v>0</v>
      </c>
    </row>
    <row r="1514" spans="2:8" x14ac:dyDescent="0.25">
      <c r="B1514" s="63" t="s">
        <v>95</v>
      </c>
      <c r="C1514" s="10" t="s">
        <v>156</v>
      </c>
      <c r="D1514" s="11">
        <v>7</v>
      </c>
      <c r="E1514" s="11">
        <v>7</v>
      </c>
      <c r="F1514" s="11">
        <v>7</v>
      </c>
      <c r="G1514" s="11">
        <v>0</v>
      </c>
      <c r="H1514" s="12">
        <v>0</v>
      </c>
    </row>
    <row r="1515" spans="2:8" x14ac:dyDescent="0.25">
      <c r="B1515" s="63" t="s">
        <v>95</v>
      </c>
      <c r="C1515" s="10" t="s">
        <v>157</v>
      </c>
      <c r="D1515" s="11">
        <v>11</v>
      </c>
      <c r="E1515" s="11">
        <v>11</v>
      </c>
      <c r="F1515" s="11">
        <v>8</v>
      </c>
      <c r="G1515" s="11">
        <v>3</v>
      </c>
      <c r="H1515" s="12">
        <v>0</v>
      </c>
    </row>
    <row r="1516" spans="2:8" x14ac:dyDescent="0.25">
      <c r="B1516" s="63" t="s">
        <v>95</v>
      </c>
      <c r="C1516" s="10" t="s">
        <v>159</v>
      </c>
      <c r="D1516" s="11">
        <v>6</v>
      </c>
      <c r="E1516" s="11">
        <v>6</v>
      </c>
      <c r="F1516" s="11">
        <v>6</v>
      </c>
      <c r="G1516" s="11">
        <v>0</v>
      </c>
      <c r="H1516" s="12">
        <v>0</v>
      </c>
    </row>
    <row r="1517" spans="2:8" x14ac:dyDescent="0.25">
      <c r="B1517" s="63" t="s">
        <v>96</v>
      </c>
      <c r="C1517" s="10" t="s">
        <v>159</v>
      </c>
      <c r="D1517" s="11">
        <v>3</v>
      </c>
      <c r="E1517" s="11">
        <v>3</v>
      </c>
      <c r="F1517" s="11">
        <v>2</v>
      </c>
      <c r="G1517" s="11">
        <v>1</v>
      </c>
      <c r="H1517" s="12">
        <v>0</v>
      </c>
    </row>
    <row r="1518" spans="2:8" x14ac:dyDescent="0.25">
      <c r="B1518" s="63" t="s">
        <v>96</v>
      </c>
      <c r="C1518" s="10" t="s">
        <v>157</v>
      </c>
      <c r="D1518" s="11">
        <v>13</v>
      </c>
      <c r="E1518" s="11">
        <v>12</v>
      </c>
      <c r="F1518" s="11">
        <v>11</v>
      </c>
      <c r="G1518" s="11">
        <v>1</v>
      </c>
      <c r="H1518" s="12">
        <v>0</v>
      </c>
    </row>
    <row r="1519" spans="2:8" x14ac:dyDescent="0.25">
      <c r="B1519" s="63" t="s">
        <v>96</v>
      </c>
      <c r="C1519" s="10" t="s">
        <v>16</v>
      </c>
      <c r="D1519" s="11">
        <v>1</v>
      </c>
      <c r="E1519" s="11">
        <v>1</v>
      </c>
      <c r="F1519" s="11">
        <v>0</v>
      </c>
      <c r="G1519" s="11">
        <v>1</v>
      </c>
      <c r="H1519" s="12">
        <v>0</v>
      </c>
    </row>
    <row r="1520" spans="2:8" x14ac:dyDescent="0.25">
      <c r="B1520" s="63" t="s">
        <v>96</v>
      </c>
      <c r="C1520" s="10" t="s">
        <v>156</v>
      </c>
      <c r="D1520" s="11">
        <v>2</v>
      </c>
      <c r="E1520" s="11">
        <v>2</v>
      </c>
      <c r="F1520" s="11">
        <v>2</v>
      </c>
      <c r="G1520" s="11">
        <v>0</v>
      </c>
      <c r="H1520" s="12">
        <v>0</v>
      </c>
    </row>
    <row r="1521" spans="2:8" x14ac:dyDescent="0.25">
      <c r="B1521" s="63" t="s">
        <v>97</v>
      </c>
      <c r="C1521" s="10" t="s">
        <v>16</v>
      </c>
      <c r="D1521" s="11">
        <v>1</v>
      </c>
      <c r="E1521" s="11">
        <v>1</v>
      </c>
      <c r="F1521" s="11">
        <v>1</v>
      </c>
      <c r="G1521" s="11">
        <v>0</v>
      </c>
      <c r="H1521" s="12">
        <v>0</v>
      </c>
    </row>
    <row r="1522" spans="2:8" x14ac:dyDescent="0.25">
      <c r="B1522" s="63" t="s">
        <v>97</v>
      </c>
      <c r="C1522" s="10" t="s">
        <v>156</v>
      </c>
      <c r="D1522" s="11">
        <v>6</v>
      </c>
      <c r="E1522" s="11">
        <v>6</v>
      </c>
      <c r="F1522" s="11">
        <v>4</v>
      </c>
      <c r="G1522" s="11">
        <v>2</v>
      </c>
      <c r="H1522" s="12">
        <v>0</v>
      </c>
    </row>
    <row r="1523" spans="2:8" x14ac:dyDescent="0.25">
      <c r="B1523" s="63" t="s">
        <v>97</v>
      </c>
      <c r="C1523" s="10" t="s">
        <v>157</v>
      </c>
      <c r="D1523" s="11">
        <v>1</v>
      </c>
      <c r="E1523" s="11">
        <v>1</v>
      </c>
      <c r="F1523" s="11">
        <v>1</v>
      </c>
      <c r="G1523" s="11">
        <v>0</v>
      </c>
      <c r="H1523" s="12">
        <v>0</v>
      </c>
    </row>
    <row r="1524" spans="2:8" x14ac:dyDescent="0.25">
      <c r="B1524" s="63" t="s">
        <v>40</v>
      </c>
      <c r="C1524" s="10" t="s">
        <v>157</v>
      </c>
      <c r="D1524" s="11">
        <v>2</v>
      </c>
      <c r="E1524" s="11">
        <v>2</v>
      </c>
      <c r="F1524" s="11">
        <v>1</v>
      </c>
      <c r="G1524" s="11">
        <v>1</v>
      </c>
      <c r="H1524" s="12">
        <v>0</v>
      </c>
    </row>
    <row r="1525" spans="2:8" x14ac:dyDescent="0.25">
      <c r="B1525" s="63" t="s">
        <v>98</v>
      </c>
      <c r="C1525" s="10" t="s">
        <v>156</v>
      </c>
      <c r="D1525" s="11">
        <v>2</v>
      </c>
      <c r="E1525" s="11">
        <v>2</v>
      </c>
      <c r="F1525" s="11">
        <v>2</v>
      </c>
      <c r="G1525" s="11">
        <v>0</v>
      </c>
      <c r="H1525" s="12">
        <v>0</v>
      </c>
    </row>
    <row r="1526" spans="2:8" x14ac:dyDescent="0.25">
      <c r="B1526" s="63" t="s">
        <v>98</v>
      </c>
      <c r="C1526" s="10" t="s">
        <v>157</v>
      </c>
      <c r="D1526" s="11">
        <v>3</v>
      </c>
      <c r="E1526" s="11">
        <v>3</v>
      </c>
      <c r="F1526" s="11">
        <v>2</v>
      </c>
      <c r="G1526" s="11">
        <v>1</v>
      </c>
      <c r="H1526" s="12">
        <v>0</v>
      </c>
    </row>
    <row r="1527" spans="2:8" x14ac:dyDescent="0.25">
      <c r="B1527" s="63" t="s">
        <v>41</v>
      </c>
      <c r="C1527" s="10" t="s">
        <v>16</v>
      </c>
      <c r="D1527" s="11">
        <v>9</v>
      </c>
      <c r="E1527" s="11">
        <v>9</v>
      </c>
      <c r="F1527" s="11">
        <v>7</v>
      </c>
      <c r="G1527" s="11">
        <v>2</v>
      </c>
      <c r="H1527" s="12">
        <v>0</v>
      </c>
    </row>
    <row r="1528" spans="2:8" x14ac:dyDescent="0.25">
      <c r="B1528" s="63" t="s">
        <v>41</v>
      </c>
      <c r="C1528" s="10" t="s">
        <v>157</v>
      </c>
      <c r="D1528" s="11">
        <v>27</v>
      </c>
      <c r="E1528" s="11">
        <v>27</v>
      </c>
      <c r="F1528" s="11">
        <v>24</v>
      </c>
      <c r="G1528" s="11">
        <v>3</v>
      </c>
      <c r="H1528" s="12">
        <v>0</v>
      </c>
    </row>
    <row r="1529" spans="2:8" x14ac:dyDescent="0.25">
      <c r="B1529" s="63" t="s">
        <v>41</v>
      </c>
      <c r="C1529" s="10" t="s">
        <v>159</v>
      </c>
      <c r="D1529" s="11">
        <v>14</v>
      </c>
      <c r="E1529" s="11">
        <v>14</v>
      </c>
      <c r="F1529" s="11">
        <v>11</v>
      </c>
      <c r="G1529" s="11">
        <v>3</v>
      </c>
      <c r="H1529" s="12">
        <v>0</v>
      </c>
    </row>
    <row r="1530" spans="2:8" x14ac:dyDescent="0.25">
      <c r="B1530" s="63" t="s">
        <v>41</v>
      </c>
      <c r="C1530" s="10" t="s">
        <v>156</v>
      </c>
      <c r="D1530" s="11">
        <v>19</v>
      </c>
      <c r="E1530" s="11">
        <v>19</v>
      </c>
      <c r="F1530" s="11">
        <v>17</v>
      </c>
      <c r="G1530" s="11">
        <v>2</v>
      </c>
      <c r="H1530" s="12">
        <v>0</v>
      </c>
    </row>
    <row r="1531" spans="2:8" x14ac:dyDescent="0.25">
      <c r="B1531" s="63" t="s">
        <v>99</v>
      </c>
      <c r="C1531" s="10" t="s">
        <v>156</v>
      </c>
      <c r="D1531" s="11">
        <v>1</v>
      </c>
      <c r="E1531" s="11">
        <v>1</v>
      </c>
      <c r="F1531" s="11">
        <v>1</v>
      </c>
      <c r="G1531" s="11">
        <v>0</v>
      </c>
      <c r="H1531" s="12">
        <v>0</v>
      </c>
    </row>
    <row r="1532" spans="2:8" x14ac:dyDescent="0.25">
      <c r="B1532" s="63" t="s">
        <v>99</v>
      </c>
      <c r="C1532" s="10" t="s">
        <v>159</v>
      </c>
      <c r="D1532" s="11">
        <v>1</v>
      </c>
      <c r="E1532" s="11">
        <v>1</v>
      </c>
      <c r="F1532" s="11">
        <v>1</v>
      </c>
      <c r="G1532" s="11">
        <v>0</v>
      </c>
      <c r="H1532" s="12">
        <v>0</v>
      </c>
    </row>
    <row r="1533" spans="2:8" x14ac:dyDescent="0.25">
      <c r="B1533" s="63" t="s">
        <v>99</v>
      </c>
      <c r="C1533" s="10" t="s">
        <v>157</v>
      </c>
      <c r="D1533" s="11">
        <v>2</v>
      </c>
      <c r="E1533" s="11">
        <v>2</v>
      </c>
      <c r="F1533" s="11">
        <v>2</v>
      </c>
      <c r="G1533" s="11">
        <v>0</v>
      </c>
      <c r="H1533" s="12">
        <v>0</v>
      </c>
    </row>
    <row r="1534" spans="2:8" x14ac:dyDescent="0.25">
      <c r="B1534" s="63" t="s">
        <v>100</v>
      </c>
      <c r="C1534" s="10" t="s">
        <v>156</v>
      </c>
      <c r="D1534" s="11">
        <v>6</v>
      </c>
      <c r="E1534" s="11">
        <v>6</v>
      </c>
      <c r="F1534" s="11">
        <v>6</v>
      </c>
      <c r="G1534" s="11">
        <v>0</v>
      </c>
      <c r="H1534" s="12">
        <v>0</v>
      </c>
    </row>
    <row r="1535" spans="2:8" x14ac:dyDescent="0.25">
      <c r="B1535" s="63" t="s">
        <v>100</v>
      </c>
      <c r="C1535" s="10" t="s">
        <v>157</v>
      </c>
      <c r="D1535" s="11">
        <v>10</v>
      </c>
      <c r="E1535" s="11">
        <v>10</v>
      </c>
      <c r="F1535" s="11">
        <v>8</v>
      </c>
      <c r="G1535" s="11">
        <v>2</v>
      </c>
      <c r="H1535" s="12">
        <v>2</v>
      </c>
    </row>
    <row r="1536" spans="2:8" x14ac:dyDescent="0.25">
      <c r="B1536" s="63" t="s">
        <v>100</v>
      </c>
      <c r="C1536" s="10" t="s">
        <v>159</v>
      </c>
      <c r="D1536" s="11">
        <v>3</v>
      </c>
      <c r="E1536" s="11">
        <v>3</v>
      </c>
      <c r="F1536" s="11">
        <v>3</v>
      </c>
      <c r="G1536" s="11">
        <v>0</v>
      </c>
      <c r="H1536" s="12">
        <v>0</v>
      </c>
    </row>
    <row r="1537" spans="2:8" x14ac:dyDescent="0.25">
      <c r="B1537" s="63" t="s">
        <v>100</v>
      </c>
      <c r="C1537" s="10" t="s">
        <v>16</v>
      </c>
      <c r="D1537" s="11">
        <v>1</v>
      </c>
      <c r="E1537" s="11">
        <v>1</v>
      </c>
      <c r="F1537" s="11">
        <v>1</v>
      </c>
      <c r="G1537" s="11">
        <v>0</v>
      </c>
      <c r="H1537" s="12">
        <v>0</v>
      </c>
    </row>
    <row r="1538" spans="2:8" x14ac:dyDescent="0.25">
      <c r="B1538" s="63" t="s">
        <v>42</v>
      </c>
      <c r="C1538" s="10" t="s">
        <v>156</v>
      </c>
      <c r="D1538" s="11">
        <v>1</v>
      </c>
      <c r="E1538" s="11">
        <v>1</v>
      </c>
      <c r="F1538" s="11">
        <v>1</v>
      </c>
      <c r="G1538" s="11">
        <v>0</v>
      </c>
      <c r="H1538" s="12">
        <v>0</v>
      </c>
    </row>
    <row r="1539" spans="2:8" x14ac:dyDescent="0.25">
      <c r="B1539" s="63" t="s">
        <v>42</v>
      </c>
      <c r="C1539" s="10" t="s">
        <v>157</v>
      </c>
      <c r="D1539" s="11">
        <v>5</v>
      </c>
      <c r="E1539" s="11">
        <v>4</v>
      </c>
      <c r="F1539" s="11">
        <v>2</v>
      </c>
      <c r="G1539" s="11">
        <v>2</v>
      </c>
      <c r="H1539" s="12">
        <v>0</v>
      </c>
    </row>
    <row r="1540" spans="2:8" x14ac:dyDescent="0.25">
      <c r="B1540" s="63" t="s">
        <v>145</v>
      </c>
      <c r="C1540" s="10" t="s">
        <v>159</v>
      </c>
      <c r="D1540" s="11">
        <v>2</v>
      </c>
      <c r="E1540" s="11">
        <v>2</v>
      </c>
      <c r="F1540" s="11">
        <v>2</v>
      </c>
      <c r="G1540" s="11">
        <v>0</v>
      </c>
      <c r="H1540" s="12">
        <v>0</v>
      </c>
    </row>
    <row r="1541" spans="2:8" x14ac:dyDescent="0.25">
      <c r="B1541" s="63" t="s">
        <v>101</v>
      </c>
      <c r="C1541" s="10" t="s">
        <v>16</v>
      </c>
      <c r="D1541" s="11">
        <v>4</v>
      </c>
      <c r="E1541" s="11">
        <v>3</v>
      </c>
      <c r="F1541" s="11">
        <v>3</v>
      </c>
      <c r="G1541" s="11">
        <v>0</v>
      </c>
      <c r="H1541" s="12">
        <v>0</v>
      </c>
    </row>
    <row r="1542" spans="2:8" x14ac:dyDescent="0.25">
      <c r="B1542" s="63" t="s">
        <v>101</v>
      </c>
      <c r="C1542" s="10" t="s">
        <v>157</v>
      </c>
      <c r="D1542" s="11">
        <v>2</v>
      </c>
      <c r="E1542" s="11">
        <v>2</v>
      </c>
      <c r="F1542" s="11">
        <v>2</v>
      </c>
      <c r="G1542" s="11">
        <v>0</v>
      </c>
      <c r="H1542" s="12">
        <v>0</v>
      </c>
    </row>
    <row r="1543" spans="2:8" x14ac:dyDescent="0.25">
      <c r="B1543" s="63" t="s">
        <v>101</v>
      </c>
      <c r="C1543" s="10" t="s">
        <v>159</v>
      </c>
      <c r="D1543" s="11">
        <v>5</v>
      </c>
      <c r="E1543" s="11">
        <v>5</v>
      </c>
      <c r="F1543" s="11">
        <v>2</v>
      </c>
      <c r="G1543" s="11">
        <v>3</v>
      </c>
      <c r="H1543" s="12">
        <v>0</v>
      </c>
    </row>
    <row r="1544" spans="2:8" x14ac:dyDescent="0.25">
      <c r="B1544" s="63" t="s">
        <v>101</v>
      </c>
      <c r="C1544" s="10" t="s">
        <v>156</v>
      </c>
      <c r="D1544" s="11">
        <v>3</v>
      </c>
      <c r="E1544" s="11">
        <v>3</v>
      </c>
      <c r="F1544" s="11">
        <v>2</v>
      </c>
      <c r="G1544" s="11">
        <v>1</v>
      </c>
      <c r="H1544" s="12">
        <v>0</v>
      </c>
    </row>
    <row r="1545" spans="2:8" x14ac:dyDescent="0.25">
      <c r="B1545" s="63" t="s">
        <v>102</v>
      </c>
      <c r="C1545" s="10" t="s">
        <v>157</v>
      </c>
      <c r="D1545" s="11">
        <v>6</v>
      </c>
      <c r="E1545" s="11">
        <v>6</v>
      </c>
      <c r="F1545" s="11">
        <v>6</v>
      </c>
      <c r="G1545" s="11">
        <v>0</v>
      </c>
      <c r="H1545" s="12">
        <v>0</v>
      </c>
    </row>
    <row r="1546" spans="2:8" x14ac:dyDescent="0.25">
      <c r="B1546" s="63" t="s">
        <v>102</v>
      </c>
      <c r="C1546" s="10" t="s">
        <v>156</v>
      </c>
      <c r="D1546" s="11">
        <v>6</v>
      </c>
      <c r="E1546" s="11">
        <v>6</v>
      </c>
      <c r="F1546" s="11">
        <v>6</v>
      </c>
      <c r="G1546" s="11">
        <v>0</v>
      </c>
      <c r="H1546" s="12">
        <v>0</v>
      </c>
    </row>
    <row r="1547" spans="2:8" x14ac:dyDescent="0.25">
      <c r="B1547" s="63" t="s">
        <v>102</v>
      </c>
      <c r="C1547" s="10" t="s">
        <v>159</v>
      </c>
      <c r="D1547" s="11">
        <v>13</v>
      </c>
      <c r="E1547" s="11">
        <v>13</v>
      </c>
      <c r="F1547" s="11">
        <v>13</v>
      </c>
      <c r="G1547" s="11">
        <v>0</v>
      </c>
      <c r="H1547" s="12">
        <v>0</v>
      </c>
    </row>
    <row r="1548" spans="2:8" x14ac:dyDescent="0.25">
      <c r="B1548" s="63" t="s">
        <v>102</v>
      </c>
      <c r="C1548" s="10" t="s">
        <v>16</v>
      </c>
      <c r="D1548" s="11">
        <v>1</v>
      </c>
      <c r="E1548" s="11">
        <v>1</v>
      </c>
      <c r="F1548" s="11">
        <v>1</v>
      </c>
      <c r="G1548" s="11">
        <v>0</v>
      </c>
      <c r="H1548" s="12">
        <v>0</v>
      </c>
    </row>
    <row r="1549" spans="2:8" x14ac:dyDescent="0.25">
      <c r="B1549" s="63" t="s">
        <v>103</v>
      </c>
      <c r="C1549" s="10" t="s">
        <v>159</v>
      </c>
      <c r="D1549" s="11">
        <v>6</v>
      </c>
      <c r="E1549" s="11">
        <v>6</v>
      </c>
      <c r="F1549" s="11">
        <v>6</v>
      </c>
      <c r="G1549" s="11">
        <v>0</v>
      </c>
      <c r="H1549" s="12">
        <v>0</v>
      </c>
    </row>
    <row r="1550" spans="2:8" x14ac:dyDescent="0.25">
      <c r="B1550" s="63" t="s">
        <v>103</v>
      </c>
      <c r="C1550" s="10" t="s">
        <v>16</v>
      </c>
      <c r="D1550" s="11">
        <v>1</v>
      </c>
      <c r="E1550" s="11">
        <v>1</v>
      </c>
      <c r="F1550" s="11">
        <v>1</v>
      </c>
      <c r="G1550" s="11">
        <v>0</v>
      </c>
      <c r="H1550" s="12">
        <v>0</v>
      </c>
    </row>
    <row r="1551" spans="2:8" x14ac:dyDescent="0.25">
      <c r="B1551" s="63" t="s">
        <v>103</v>
      </c>
      <c r="C1551" s="10" t="s">
        <v>156</v>
      </c>
      <c r="D1551" s="11">
        <v>4</v>
      </c>
      <c r="E1551" s="11">
        <v>4</v>
      </c>
      <c r="F1551" s="11">
        <v>4</v>
      </c>
      <c r="G1551" s="11">
        <v>0</v>
      </c>
      <c r="H1551" s="12">
        <v>0</v>
      </c>
    </row>
    <row r="1552" spans="2:8" x14ac:dyDescent="0.25">
      <c r="B1552" s="63" t="s">
        <v>103</v>
      </c>
      <c r="C1552" s="10" t="s">
        <v>157</v>
      </c>
      <c r="D1552" s="11">
        <v>10</v>
      </c>
      <c r="E1552" s="11">
        <v>10</v>
      </c>
      <c r="F1552" s="11">
        <v>9</v>
      </c>
      <c r="G1552" s="11">
        <v>1</v>
      </c>
      <c r="H1552" s="12">
        <v>0</v>
      </c>
    </row>
    <row r="1553" spans="2:8" x14ac:dyDescent="0.25">
      <c r="B1553" s="63" t="s">
        <v>104</v>
      </c>
      <c r="C1553" s="10" t="s">
        <v>157</v>
      </c>
      <c r="D1553" s="11">
        <v>3</v>
      </c>
      <c r="E1553" s="11">
        <v>2</v>
      </c>
      <c r="F1553" s="11">
        <v>1</v>
      </c>
      <c r="G1553" s="11">
        <v>1</v>
      </c>
      <c r="H1553" s="12">
        <v>0</v>
      </c>
    </row>
    <row r="1554" spans="2:8" x14ac:dyDescent="0.25">
      <c r="B1554" s="63" t="s">
        <v>104</v>
      </c>
      <c r="C1554" s="10" t="s">
        <v>159</v>
      </c>
      <c r="D1554" s="11">
        <v>1</v>
      </c>
      <c r="E1554" s="11">
        <v>1</v>
      </c>
      <c r="F1554" s="11">
        <v>1</v>
      </c>
      <c r="G1554" s="11">
        <v>0</v>
      </c>
      <c r="H1554" s="12">
        <v>0</v>
      </c>
    </row>
    <row r="1555" spans="2:8" x14ac:dyDescent="0.25">
      <c r="B1555" s="63" t="s">
        <v>105</v>
      </c>
      <c r="C1555" s="10" t="s">
        <v>16</v>
      </c>
      <c r="D1555" s="11">
        <v>2</v>
      </c>
      <c r="E1555" s="11">
        <v>2</v>
      </c>
      <c r="F1555" s="11">
        <v>2</v>
      </c>
      <c r="G1555" s="11">
        <v>0</v>
      </c>
      <c r="H1555" s="12">
        <v>0</v>
      </c>
    </row>
    <row r="1556" spans="2:8" x14ac:dyDescent="0.25">
      <c r="B1556" s="63" t="s">
        <v>105</v>
      </c>
      <c r="C1556" s="10" t="s">
        <v>156</v>
      </c>
      <c r="D1556" s="11">
        <v>4</v>
      </c>
      <c r="E1556" s="11">
        <v>4</v>
      </c>
      <c r="F1556" s="11">
        <v>4</v>
      </c>
      <c r="G1556" s="11">
        <v>0</v>
      </c>
      <c r="H1556" s="12">
        <v>0</v>
      </c>
    </row>
    <row r="1557" spans="2:8" x14ac:dyDescent="0.25">
      <c r="B1557" s="63" t="s">
        <v>105</v>
      </c>
      <c r="C1557" s="10" t="s">
        <v>159</v>
      </c>
      <c r="D1557" s="11">
        <v>7</v>
      </c>
      <c r="E1557" s="11">
        <v>7</v>
      </c>
      <c r="F1557" s="11">
        <v>7</v>
      </c>
      <c r="G1557" s="11">
        <v>0</v>
      </c>
      <c r="H1557" s="12">
        <v>0</v>
      </c>
    </row>
    <row r="1558" spans="2:8" x14ac:dyDescent="0.25">
      <c r="B1558" s="63" t="s">
        <v>105</v>
      </c>
      <c r="C1558" s="10" t="s">
        <v>157</v>
      </c>
      <c r="D1558" s="11">
        <v>5</v>
      </c>
      <c r="E1558" s="11">
        <v>5</v>
      </c>
      <c r="F1558" s="11">
        <v>2</v>
      </c>
      <c r="G1558" s="11">
        <v>3</v>
      </c>
      <c r="H1558" s="12">
        <v>0</v>
      </c>
    </row>
    <row r="1559" spans="2:8" x14ac:dyDescent="0.25">
      <c r="B1559" s="63" t="s">
        <v>146</v>
      </c>
      <c r="C1559" s="10" t="s">
        <v>156</v>
      </c>
      <c r="D1559" s="11">
        <v>1</v>
      </c>
      <c r="E1559" s="11">
        <v>0</v>
      </c>
      <c r="F1559" s="11">
        <v>0</v>
      </c>
      <c r="G1559" s="11">
        <v>0</v>
      </c>
      <c r="H1559" s="12">
        <v>0</v>
      </c>
    </row>
    <row r="1560" spans="2:8" x14ac:dyDescent="0.25">
      <c r="B1560" s="63" t="s">
        <v>146</v>
      </c>
      <c r="C1560" s="10" t="s">
        <v>159</v>
      </c>
      <c r="D1560" s="11">
        <v>1</v>
      </c>
      <c r="E1560" s="11">
        <v>1</v>
      </c>
      <c r="F1560" s="11">
        <v>1</v>
      </c>
      <c r="G1560" s="11">
        <v>0</v>
      </c>
      <c r="H1560" s="12">
        <v>0</v>
      </c>
    </row>
    <row r="1561" spans="2:8" x14ac:dyDescent="0.25">
      <c r="B1561" s="63" t="s">
        <v>146</v>
      </c>
      <c r="C1561" s="10" t="s">
        <v>157</v>
      </c>
      <c r="D1561" s="11">
        <v>5</v>
      </c>
      <c r="E1561" s="11">
        <v>5</v>
      </c>
      <c r="F1561" s="11">
        <v>5</v>
      </c>
      <c r="G1561" s="11">
        <v>0</v>
      </c>
      <c r="H1561" s="12">
        <v>0</v>
      </c>
    </row>
    <row r="1562" spans="2:8" x14ac:dyDescent="0.25">
      <c r="B1562" s="63" t="s">
        <v>146</v>
      </c>
      <c r="C1562" s="10" t="s">
        <v>16</v>
      </c>
      <c r="D1562" s="11">
        <v>2</v>
      </c>
      <c r="E1562" s="11">
        <v>2</v>
      </c>
      <c r="F1562" s="11">
        <v>2</v>
      </c>
      <c r="G1562" s="11">
        <v>0</v>
      </c>
      <c r="H1562" s="12">
        <v>0</v>
      </c>
    </row>
    <row r="1563" spans="2:8" x14ac:dyDescent="0.25">
      <c r="B1563" s="63" t="s">
        <v>106</v>
      </c>
      <c r="C1563" s="10" t="s">
        <v>157</v>
      </c>
      <c r="D1563" s="11">
        <v>4</v>
      </c>
      <c r="E1563" s="11">
        <v>4</v>
      </c>
      <c r="F1563" s="11">
        <v>1</v>
      </c>
      <c r="G1563" s="11">
        <v>3</v>
      </c>
      <c r="H1563" s="12">
        <v>0</v>
      </c>
    </row>
    <row r="1564" spans="2:8" x14ac:dyDescent="0.25">
      <c r="B1564" s="63" t="s">
        <v>106</v>
      </c>
      <c r="C1564" s="10" t="s">
        <v>159</v>
      </c>
      <c r="D1564" s="11">
        <v>3</v>
      </c>
      <c r="E1564" s="11">
        <v>3</v>
      </c>
      <c r="F1564" s="11">
        <v>3</v>
      </c>
      <c r="G1564" s="11">
        <v>0</v>
      </c>
      <c r="H1564" s="12">
        <v>0</v>
      </c>
    </row>
    <row r="1565" spans="2:8" x14ac:dyDescent="0.25">
      <c r="B1565" s="63" t="s">
        <v>106</v>
      </c>
      <c r="C1565" s="10" t="s">
        <v>16</v>
      </c>
      <c r="D1565" s="11">
        <v>2</v>
      </c>
      <c r="E1565" s="11">
        <v>2</v>
      </c>
      <c r="F1565" s="11">
        <v>2</v>
      </c>
      <c r="G1565" s="11">
        <v>0</v>
      </c>
      <c r="H1565" s="12">
        <v>0</v>
      </c>
    </row>
    <row r="1566" spans="2:8" x14ac:dyDescent="0.25">
      <c r="B1566" s="63" t="s">
        <v>152</v>
      </c>
      <c r="C1566" s="10" t="s">
        <v>156</v>
      </c>
      <c r="D1566" s="11">
        <v>1</v>
      </c>
      <c r="E1566" s="11">
        <v>1</v>
      </c>
      <c r="F1566" s="11">
        <v>1</v>
      </c>
      <c r="G1566" s="11">
        <v>0</v>
      </c>
      <c r="H1566" s="12">
        <v>0</v>
      </c>
    </row>
    <row r="1567" spans="2:8" x14ac:dyDescent="0.25">
      <c r="B1567" s="63" t="s">
        <v>152</v>
      </c>
      <c r="C1567" s="10" t="s">
        <v>159</v>
      </c>
      <c r="D1567" s="11">
        <v>3</v>
      </c>
      <c r="E1567" s="11">
        <v>3</v>
      </c>
      <c r="F1567" s="11">
        <v>3</v>
      </c>
      <c r="G1567" s="11">
        <v>0</v>
      </c>
      <c r="H1567" s="12">
        <v>0</v>
      </c>
    </row>
    <row r="1568" spans="2:8" x14ac:dyDescent="0.25">
      <c r="B1568" s="63" t="s">
        <v>172</v>
      </c>
      <c r="C1568" s="10" t="s">
        <v>157</v>
      </c>
      <c r="D1568" s="11">
        <v>3</v>
      </c>
      <c r="E1568" s="11">
        <v>3</v>
      </c>
      <c r="F1568" s="11">
        <v>3</v>
      </c>
      <c r="G1568" s="11">
        <v>0</v>
      </c>
      <c r="H1568" s="12">
        <v>0</v>
      </c>
    </row>
    <row r="1569" spans="2:8" x14ac:dyDescent="0.25">
      <c r="B1569" s="63" t="s">
        <v>172</v>
      </c>
      <c r="C1569" s="10" t="s">
        <v>159</v>
      </c>
      <c r="D1569" s="11">
        <v>2</v>
      </c>
      <c r="E1569" s="11">
        <v>2</v>
      </c>
      <c r="F1569" s="11">
        <v>2</v>
      </c>
      <c r="G1569" s="11">
        <v>0</v>
      </c>
      <c r="H1569" s="12">
        <v>0</v>
      </c>
    </row>
    <row r="1570" spans="2:8" x14ac:dyDescent="0.25">
      <c r="B1570" s="63" t="s">
        <v>172</v>
      </c>
      <c r="C1570" s="10" t="s">
        <v>156</v>
      </c>
      <c r="D1570" s="11">
        <v>2</v>
      </c>
      <c r="E1570" s="11">
        <v>2</v>
      </c>
      <c r="F1570" s="11">
        <v>2</v>
      </c>
      <c r="G1570" s="11">
        <v>0</v>
      </c>
      <c r="H1570" s="12">
        <v>0</v>
      </c>
    </row>
    <row r="1571" spans="2:8" x14ac:dyDescent="0.25">
      <c r="B1571" s="63" t="s">
        <v>107</v>
      </c>
      <c r="C1571" s="10" t="s">
        <v>156</v>
      </c>
      <c r="D1571" s="11">
        <v>7</v>
      </c>
      <c r="E1571" s="11">
        <v>7</v>
      </c>
      <c r="F1571" s="11">
        <v>7</v>
      </c>
      <c r="G1571" s="11">
        <v>0</v>
      </c>
      <c r="H1571" s="12">
        <v>0</v>
      </c>
    </row>
    <row r="1572" spans="2:8" x14ac:dyDescent="0.25">
      <c r="B1572" s="63" t="s">
        <v>107</v>
      </c>
      <c r="C1572" s="10" t="s">
        <v>16</v>
      </c>
      <c r="D1572" s="11">
        <v>2</v>
      </c>
      <c r="E1572" s="11">
        <v>2</v>
      </c>
      <c r="F1572" s="11">
        <v>2</v>
      </c>
      <c r="G1572" s="11">
        <v>0</v>
      </c>
      <c r="H1572" s="12">
        <v>0</v>
      </c>
    </row>
    <row r="1573" spans="2:8" x14ac:dyDescent="0.25">
      <c r="B1573" s="63" t="s">
        <v>107</v>
      </c>
      <c r="C1573" s="10" t="s">
        <v>157</v>
      </c>
      <c r="D1573" s="11">
        <v>3</v>
      </c>
      <c r="E1573" s="11">
        <v>2</v>
      </c>
      <c r="F1573" s="11">
        <v>2</v>
      </c>
      <c r="G1573" s="11">
        <v>0</v>
      </c>
      <c r="H1573" s="12">
        <v>0</v>
      </c>
    </row>
    <row r="1574" spans="2:8" x14ac:dyDescent="0.25">
      <c r="B1574" s="63" t="s">
        <v>44</v>
      </c>
      <c r="C1574" s="10" t="s">
        <v>159</v>
      </c>
      <c r="D1574" s="11">
        <v>21</v>
      </c>
      <c r="E1574" s="11">
        <v>20</v>
      </c>
      <c r="F1574" s="11">
        <v>16</v>
      </c>
      <c r="G1574" s="11">
        <v>4</v>
      </c>
      <c r="H1574" s="12">
        <v>0</v>
      </c>
    </row>
    <row r="1575" spans="2:8" x14ac:dyDescent="0.25">
      <c r="B1575" s="63" t="s">
        <v>44</v>
      </c>
      <c r="C1575" s="10" t="s">
        <v>16</v>
      </c>
      <c r="D1575" s="11">
        <v>4</v>
      </c>
      <c r="E1575" s="11">
        <v>4</v>
      </c>
      <c r="F1575" s="11">
        <v>3</v>
      </c>
      <c r="G1575" s="11">
        <v>1</v>
      </c>
      <c r="H1575" s="12">
        <v>0</v>
      </c>
    </row>
    <row r="1576" spans="2:8" x14ac:dyDescent="0.25">
      <c r="B1576" s="63" t="s">
        <v>44</v>
      </c>
      <c r="C1576" s="10" t="s">
        <v>156</v>
      </c>
      <c r="D1576" s="11">
        <v>5</v>
      </c>
      <c r="E1576" s="11">
        <v>4</v>
      </c>
      <c r="F1576" s="11">
        <v>4</v>
      </c>
      <c r="G1576" s="11">
        <v>0</v>
      </c>
      <c r="H1576" s="12">
        <v>0</v>
      </c>
    </row>
    <row r="1577" spans="2:8" x14ac:dyDescent="0.25">
      <c r="B1577" s="63" t="s">
        <v>44</v>
      </c>
      <c r="C1577" s="10" t="s">
        <v>157</v>
      </c>
      <c r="D1577" s="11">
        <v>11</v>
      </c>
      <c r="E1577" s="11">
        <v>11</v>
      </c>
      <c r="F1577" s="11">
        <v>11</v>
      </c>
      <c r="G1577" s="11">
        <v>0</v>
      </c>
      <c r="H1577" s="12">
        <v>0</v>
      </c>
    </row>
    <row r="1578" spans="2:8" x14ac:dyDescent="0.25">
      <c r="B1578" s="63" t="s">
        <v>108</v>
      </c>
      <c r="C1578" s="10" t="s">
        <v>157</v>
      </c>
      <c r="D1578" s="11">
        <v>5</v>
      </c>
      <c r="E1578" s="11">
        <v>5</v>
      </c>
      <c r="F1578" s="11">
        <v>5</v>
      </c>
      <c r="G1578" s="11">
        <v>0</v>
      </c>
      <c r="H1578" s="12">
        <v>0</v>
      </c>
    </row>
    <row r="1579" spans="2:8" x14ac:dyDescent="0.25">
      <c r="B1579" s="63" t="s">
        <v>147</v>
      </c>
      <c r="C1579" s="10" t="s">
        <v>156</v>
      </c>
      <c r="D1579" s="11">
        <v>1</v>
      </c>
      <c r="E1579" s="11">
        <v>1</v>
      </c>
      <c r="F1579" s="11">
        <v>1</v>
      </c>
      <c r="G1579" s="11">
        <v>0</v>
      </c>
      <c r="H1579" s="12">
        <v>0</v>
      </c>
    </row>
    <row r="1580" spans="2:8" x14ac:dyDescent="0.25">
      <c r="B1580" s="63" t="s">
        <v>147</v>
      </c>
      <c r="C1580" s="10" t="s">
        <v>157</v>
      </c>
      <c r="D1580" s="11">
        <v>3</v>
      </c>
      <c r="E1580" s="11">
        <v>3</v>
      </c>
      <c r="F1580" s="11">
        <v>1</v>
      </c>
      <c r="G1580" s="11">
        <v>2</v>
      </c>
      <c r="H1580" s="12">
        <v>0</v>
      </c>
    </row>
    <row r="1581" spans="2:8" x14ac:dyDescent="0.25">
      <c r="B1581" s="63" t="s">
        <v>147</v>
      </c>
      <c r="C1581" s="10" t="s">
        <v>16</v>
      </c>
      <c r="D1581" s="11">
        <v>1</v>
      </c>
      <c r="E1581" s="11">
        <v>1</v>
      </c>
      <c r="F1581" s="11">
        <v>1</v>
      </c>
      <c r="G1581" s="11">
        <v>0</v>
      </c>
      <c r="H1581" s="12">
        <v>0</v>
      </c>
    </row>
    <row r="1582" spans="2:8" x14ac:dyDescent="0.25">
      <c r="B1582" s="63" t="s">
        <v>109</v>
      </c>
      <c r="C1582" s="10" t="s">
        <v>16</v>
      </c>
      <c r="D1582" s="11">
        <v>3</v>
      </c>
      <c r="E1582" s="11">
        <v>3</v>
      </c>
      <c r="F1582" s="11">
        <v>2</v>
      </c>
      <c r="G1582" s="11">
        <v>1</v>
      </c>
      <c r="H1582" s="12">
        <v>0</v>
      </c>
    </row>
    <row r="1583" spans="2:8" x14ac:dyDescent="0.25">
      <c r="B1583" s="63" t="s">
        <v>109</v>
      </c>
      <c r="C1583" s="10" t="s">
        <v>159</v>
      </c>
      <c r="D1583" s="11">
        <v>15</v>
      </c>
      <c r="E1583" s="11">
        <v>15</v>
      </c>
      <c r="F1583" s="11">
        <v>11</v>
      </c>
      <c r="G1583" s="11">
        <v>4</v>
      </c>
      <c r="H1583" s="12">
        <v>0</v>
      </c>
    </row>
    <row r="1584" spans="2:8" x14ac:dyDescent="0.25">
      <c r="B1584" s="63" t="s">
        <v>109</v>
      </c>
      <c r="C1584" s="10" t="s">
        <v>156</v>
      </c>
      <c r="D1584" s="11">
        <v>4</v>
      </c>
      <c r="E1584" s="11">
        <v>4</v>
      </c>
      <c r="F1584" s="11">
        <v>3</v>
      </c>
      <c r="G1584" s="11">
        <v>1</v>
      </c>
      <c r="H1584" s="12">
        <v>0</v>
      </c>
    </row>
    <row r="1585" spans="2:8" x14ac:dyDescent="0.25">
      <c r="B1585" s="63" t="s">
        <v>109</v>
      </c>
      <c r="C1585" s="10" t="s">
        <v>157</v>
      </c>
      <c r="D1585" s="11">
        <v>5</v>
      </c>
      <c r="E1585" s="11">
        <v>5</v>
      </c>
      <c r="F1585" s="11">
        <v>4</v>
      </c>
      <c r="G1585" s="11">
        <v>1</v>
      </c>
      <c r="H1585" s="12">
        <v>0</v>
      </c>
    </row>
    <row r="1586" spans="2:8" x14ac:dyDescent="0.25">
      <c r="B1586" s="63" t="s">
        <v>169</v>
      </c>
      <c r="C1586" s="10" t="s">
        <v>156</v>
      </c>
      <c r="D1586" s="11">
        <v>1</v>
      </c>
      <c r="E1586" s="11">
        <v>1</v>
      </c>
      <c r="F1586" s="11">
        <v>1</v>
      </c>
      <c r="G1586" s="11">
        <v>0</v>
      </c>
      <c r="H1586" s="12">
        <v>0</v>
      </c>
    </row>
    <row r="1587" spans="2:8" x14ac:dyDescent="0.25">
      <c r="B1587" s="63" t="s">
        <v>169</v>
      </c>
      <c r="C1587" s="10" t="s">
        <v>159</v>
      </c>
      <c r="D1587" s="11">
        <v>3</v>
      </c>
      <c r="E1587" s="11">
        <v>3</v>
      </c>
      <c r="F1587" s="11">
        <v>2</v>
      </c>
      <c r="G1587" s="11">
        <v>1</v>
      </c>
      <c r="H1587" s="12">
        <v>0</v>
      </c>
    </row>
    <row r="1588" spans="2:8" x14ac:dyDescent="0.25">
      <c r="B1588" s="63" t="s">
        <v>110</v>
      </c>
      <c r="C1588" s="10" t="s">
        <v>16</v>
      </c>
      <c r="D1588" s="11">
        <v>7</v>
      </c>
      <c r="E1588" s="11">
        <v>7</v>
      </c>
      <c r="F1588" s="11">
        <v>7</v>
      </c>
      <c r="G1588" s="11">
        <v>0</v>
      </c>
      <c r="H1588" s="12">
        <v>0</v>
      </c>
    </row>
    <row r="1589" spans="2:8" x14ac:dyDescent="0.25">
      <c r="B1589" s="63" t="s">
        <v>110</v>
      </c>
      <c r="C1589" s="10" t="s">
        <v>157</v>
      </c>
      <c r="D1589" s="11">
        <v>2</v>
      </c>
      <c r="E1589" s="11">
        <v>2</v>
      </c>
      <c r="F1589" s="11">
        <v>2</v>
      </c>
      <c r="G1589" s="11">
        <v>0</v>
      </c>
      <c r="H1589" s="12">
        <v>0</v>
      </c>
    </row>
    <row r="1590" spans="2:8" x14ac:dyDescent="0.25">
      <c r="B1590" s="63" t="s">
        <v>110</v>
      </c>
      <c r="C1590" s="10" t="s">
        <v>159</v>
      </c>
      <c r="D1590" s="11">
        <v>1</v>
      </c>
      <c r="E1590" s="11">
        <v>1</v>
      </c>
      <c r="F1590" s="11">
        <v>1</v>
      </c>
      <c r="G1590" s="11">
        <v>0</v>
      </c>
      <c r="H1590" s="12">
        <v>0</v>
      </c>
    </row>
    <row r="1591" spans="2:8" x14ac:dyDescent="0.25">
      <c r="B1591" s="63" t="s">
        <v>110</v>
      </c>
      <c r="C1591" s="10" t="s">
        <v>156</v>
      </c>
      <c r="D1591" s="11">
        <v>2</v>
      </c>
      <c r="E1591" s="11">
        <v>2</v>
      </c>
      <c r="F1591" s="11">
        <v>2</v>
      </c>
      <c r="G1591" s="11">
        <v>0</v>
      </c>
      <c r="H1591" s="12">
        <v>0</v>
      </c>
    </row>
    <row r="1592" spans="2:8" x14ac:dyDescent="0.25">
      <c r="B1592" s="63" t="s">
        <v>111</v>
      </c>
      <c r="C1592" s="10" t="s">
        <v>157</v>
      </c>
      <c r="D1592" s="11">
        <v>0</v>
      </c>
      <c r="E1592" s="11">
        <v>0</v>
      </c>
      <c r="F1592" s="11">
        <v>0</v>
      </c>
      <c r="G1592" s="11">
        <v>0</v>
      </c>
      <c r="H1592" s="12">
        <v>0</v>
      </c>
    </row>
    <row r="1593" spans="2:8" x14ac:dyDescent="0.25">
      <c r="B1593" s="63" t="s">
        <v>112</v>
      </c>
      <c r="C1593" s="10" t="s">
        <v>16</v>
      </c>
      <c r="D1593" s="11">
        <v>1</v>
      </c>
      <c r="E1593" s="11">
        <v>1</v>
      </c>
      <c r="F1593" s="11">
        <v>1</v>
      </c>
      <c r="G1593" s="11">
        <v>0</v>
      </c>
      <c r="H1593" s="12">
        <v>0</v>
      </c>
    </row>
    <row r="1594" spans="2:8" x14ac:dyDescent="0.25">
      <c r="B1594" s="63" t="s">
        <v>112</v>
      </c>
      <c r="C1594" s="10" t="s">
        <v>156</v>
      </c>
      <c r="D1594" s="11">
        <v>8</v>
      </c>
      <c r="E1594" s="11">
        <v>8</v>
      </c>
      <c r="F1594" s="11">
        <v>7</v>
      </c>
      <c r="G1594" s="11">
        <v>1</v>
      </c>
      <c r="H1594" s="12">
        <v>0</v>
      </c>
    </row>
    <row r="1595" spans="2:8" x14ac:dyDescent="0.25">
      <c r="B1595" s="63" t="s">
        <v>112</v>
      </c>
      <c r="C1595" s="10" t="s">
        <v>157</v>
      </c>
      <c r="D1595" s="11">
        <v>12</v>
      </c>
      <c r="E1595" s="11">
        <v>11</v>
      </c>
      <c r="F1595" s="11">
        <v>10</v>
      </c>
      <c r="G1595" s="11">
        <v>1</v>
      </c>
      <c r="H1595" s="12">
        <v>1</v>
      </c>
    </row>
    <row r="1596" spans="2:8" x14ac:dyDescent="0.25">
      <c r="B1596" s="63" t="s">
        <v>112</v>
      </c>
      <c r="C1596" s="10" t="s">
        <v>159</v>
      </c>
      <c r="D1596" s="11">
        <v>3</v>
      </c>
      <c r="E1596" s="11">
        <v>3</v>
      </c>
      <c r="F1596" s="11">
        <v>2</v>
      </c>
      <c r="G1596" s="11">
        <v>1</v>
      </c>
      <c r="H1596" s="12">
        <v>0</v>
      </c>
    </row>
    <row r="1597" spans="2:8" x14ac:dyDescent="0.25">
      <c r="B1597" s="63" t="s">
        <v>164</v>
      </c>
      <c r="C1597" s="10" t="s">
        <v>157</v>
      </c>
      <c r="D1597" s="11">
        <v>9</v>
      </c>
      <c r="E1597" s="11">
        <v>7</v>
      </c>
      <c r="F1597" s="11">
        <v>6</v>
      </c>
      <c r="G1597" s="11">
        <v>1</v>
      </c>
      <c r="H1597" s="12">
        <v>0</v>
      </c>
    </row>
    <row r="1598" spans="2:8" x14ac:dyDescent="0.25">
      <c r="B1598" s="63" t="s">
        <v>164</v>
      </c>
      <c r="C1598" s="10" t="s">
        <v>156</v>
      </c>
      <c r="D1598" s="11">
        <v>11</v>
      </c>
      <c r="E1598" s="11">
        <v>11</v>
      </c>
      <c r="F1598" s="11">
        <v>9</v>
      </c>
      <c r="G1598" s="11">
        <v>2</v>
      </c>
      <c r="H1598" s="12">
        <v>0</v>
      </c>
    </row>
    <row r="1599" spans="2:8" x14ac:dyDescent="0.25">
      <c r="B1599" s="63" t="s">
        <v>164</v>
      </c>
      <c r="C1599" s="10" t="s">
        <v>159</v>
      </c>
      <c r="D1599" s="11">
        <v>6</v>
      </c>
      <c r="E1599" s="11">
        <v>5</v>
      </c>
      <c r="F1599" s="11">
        <v>5</v>
      </c>
      <c r="G1599" s="11">
        <v>0</v>
      </c>
      <c r="H1599" s="12">
        <v>0</v>
      </c>
    </row>
    <row r="1600" spans="2:8" x14ac:dyDescent="0.25">
      <c r="B1600" s="63" t="s">
        <v>164</v>
      </c>
      <c r="C1600" s="10" t="s">
        <v>16</v>
      </c>
      <c r="D1600" s="11">
        <v>5</v>
      </c>
      <c r="E1600" s="11">
        <v>5</v>
      </c>
      <c r="F1600" s="11">
        <v>5</v>
      </c>
      <c r="G1600" s="11">
        <v>0</v>
      </c>
      <c r="H1600" s="12">
        <v>0</v>
      </c>
    </row>
    <row r="1601" spans="2:8" x14ac:dyDescent="0.25">
      <c r="B1601" s="63" t="s">
        <v>113</v>
      </c>
      <c r="C1601" s="10" t="s">
        <v>156</v>
      </c>
      <c r="D1601" s="11">
        <v>1</v>
      </c>
      <c r="E1601" s="11">
        <v>1</v>
      </c>
      <c r="F1601" s="11">
        <v>1</v>
      </c>
      <c r="G1601" s="11">
        <v>0</v>
      </c>
      <c r="H1601" s="12">
        <v>0</v>
      </c>
    </row>
    <row r="1602" spans="2:8" x14ac:dyDescent="0.25">
      <c r="B1602" s="63" t="s">
        <v>113</v>
      </c>
      <c r="C1602" s="10" t="s">
        <v>159</v>
      </c>
      <c r="D1602" s="11">
        <v>1</v>
      </c>
      <c r="E1602" s="11">
        <v>1</v>
      </c>
      <c r="F1602" s="11">
        <v>1</v>
      </c>
      <c r="G1602" s="11">
        <v>0</v>
      </c>
      <c r="H1602" s="12">
        <v>0</v>
      </c>
    </row>
    <row r="1603" spans="2:8" x14ac:dyDescent="0.25">
      <c r="B1603" s="63" t="s">
        <v>113</v>
      </c>
      <c r="C1603" s="10" t="s">
        <v>157</v>
      </c>
      <c r="D1603" s="11">
        <v>4</v>
      </c>
      <c r="E1603" s="11">
        <v>3</v>
      </c>
      <c r="F1603" s="11">
        <v>3</v>
      </c>
      <c r="G1603" s="11">
        <v>0</v>
      </c>
      <c r="H1603" s="12">
        <v>0</v>
      </c>
    </row>
    <row r="1604" spans="2:8" x14ac:dyDescent="0.25">
      <c r="B1604" s="63" t="s">
        <v>45</v>
      </c>
      <c r="C1604" s="10" t="s">
        <v>16</v>
      </c>
      <c r="D1604" s="11">
        <v>6</v>
      </c>
      <c r="E1604" s="11">
        <v>5</v>
      </c>
      <c r="F1604" s="11">
        <v>5</v>
      </c>
      <c r="G1604" s="11">
        <v>0</v>
      </c>
      <c r="H1604" s="12">
        <v>0</v>
      </c>
    </row>
    <row r="1605" spans="2:8" x14ac:dyDescent="0.25">
      <c r="B1605" s="63" t="s">
        <v>45</v>
      </c>
      <c r="C1605" s="10" t="s">
        <v>156</v>
      </c>
      <c r="D1605" s="11">
        <v>18</v>
      </c>
      <c r="E1605" s="11">
        <v>18</v>
      </c>
      <c r="F1605" s="11">
        <v>15</v>
      </c>
      <c r="G1605" s="11">
        <v>3</v>
      </c>
      <c r="H1605" s="12">
        <v>0</v>
      </c>
    </row>
    <row r="1606" spans="2:8" x14ac:dyDescent="0.25">
      <c r="B1606" s="63" t="s">
        <v>45</v>
      </c>
      <c r="C1606" s="10" t="s">
        <v>157</v>
      </c>
      <c r="D1606" s="11">
        <v>17</v>
      </c>
      <c r="E1606" s="11">
        <v>17</v>
      </c>
      <c r="F1606" s="11">
        <v>15</v>
      </c>
      <c r="G1606" s="11">
        <v>2</v>
      </c>
      <c r="H1606" s="12">
        <v>0</v>
      </c>
    </row>
    <row r="1607" spans="2:8" x14ac:dyDescent="0.25">
      <c r="B1607" s="63" t="s">
        <v>45</v>
      </c>
      <c r="C1607" s="10" t="s">
        <v>159</v>
      </c>
      <c r="D1607" s="11">
        <v>15</v>
      </c>
      <c r="E1607" s="11">
        <v>15</v>
      </c>
      <c r="F1607" s="11">
        <v>9</v>
      </c>
      <c r="G1607" s="11">
        <v>6</v>
      </c>
      <c r="H1607" s="12">
        <v>0</v>
      </c>
    </row>
    <row r="1608" spans="2:8" x14ac:dyDescent="0.25">
      <c r="B1608" s="63" t="s">
        <v>114</v>
      </c>
      <c r="C1608" s="10" t="s">
        <v>159</v>
      </c>
      <c r="D1608" s="11">
        <v>4</v>
      </c>
      <c r="E1608" s="11">
        <v>3</v>
      </c>
      <c r="F1608" s="11">
        <v>3</v>
      </c>
      <c r="G1608" s="11">
        <v>0</v>
      </c>
      <c r="H1608" s="12">
        <v>0</v>
      </c>
    </row>
    <row r="1609" spans="2:8" x14ac:dyDescent="0.25">
      <c r="B1609" s="63" t="s">
        <v>114</v>
      </c>
      <c r="C1609" s="10" t="s">
        <v>157</v>
      </c>
      <c r="D1609" s="11">
        <v>5</v>
      </c>
      <c r="E1609" s="11">
        <v>5</v>
      </c>
      <c r="F1609" s="11">
        <v>3</v>
      </c>
      <c r="G1609" s="11">
        <v>2</v>
      </c>
      <c r="H1609" s="12">
        <v>0</v>
      </c>
    </row>
    <row r="1610" spans="2:8" x14ac:dyDescent="0.25">
      <c r="B1610" s="63" t="s">
        <v>162</v>
      </c>
      <c r="C1610" s="10" t="s">
        <v>156</v>
      </c>
      <c r="D1610" s="11">
        <v>5</v>
      </c>
      <c r="E1610" s="11">
        <v>5</v>
      </c>
      <c r="F1610" s="11">
        <v>5</v>
      </c>
      <c r="G1610" s="11">
        <v>0</v>
      </c>
      <c r="H1610" s="12">
        <v>0</v>
      </c>
    </row>
    <row r="1611" spans="2:8" x14ac:dyDescent="0.25">
      <c r="B1611" s="63" t="s">
        <v>162</v>
      </c>
      <c r="C1611" s="10" t="s">
        <v>16</v>
      </c>
      <c r="D1611" s="11">
        <v>7</v>
      </c>
      <c r="E1611" s="11">
        <v>7</v>
      </c>
      <c r="F1611" s="11">
        <v>6</v>
      </c>
      <c r="G1611" s="11">
        <v>1</v>
      </c>
      <c r="H1611" s="12">
        <v>0</v>
      </c>
    </row>
    <row r="1612" spans="2:8" x14ac:dyDescent="0.25">
      <c r="B1612" s="63" t="s">
        <v>162</v>
      </c>
      <c r="C1612" s="10" t="s">
        <v>159</v>
      </c>
      <c r="D1612" s="11">
        <v>6</v>
      </c>
      <c r="E1612" s="11">
        <v>6</v>
      </c>
      <c r="F1612" s="11">
        <v>6</v>
      </c>
      <c r="G1612" s="11">
        <v>0</v>
      </c>
      <c r="H1612" s="12">
        <v>0</v>
      </c>
    </row>
    <row r="1613" spans="2:8" x14ac:dyDescent="0.25">
      <c r="B1613" s="63" t="s">
        <v>162</v>
      </c>
      <c r="C1613" s="10" t="s">
        <v>157</v>
      </c>
      <c r="D1613" s="11">
        <v>8</v>
      </c>
      <c r="E1613" s="11">
        <v>8</v>
      </c>
      <c r="F1613" s="11">
        <v>4</v>
      </c>
      <c r="G1613" s="11">
        <v>4</v>
      </c>
      <c r="H1613" s="12">
        <v>0</v>
      </c>
    </row>
    <row r="1614" spans="2:8" x14ac:dyDescent="0.25">
      <c r="B1614" s="63" t="s">
        <v>115</v>
      </c>
      <c r="C1614" s="10" t="s">
        <v>159</v>
      </c>
      <c r="D1614" s="11">
        <v>2</v>
      </c>
      <c r="E1614" s="11">
        <v>2</v>
      </c>
      <c r="F1614" s="11">
        <v>2</v>
      </c>
      <c r="G1614" s="11">
        <v>0</v>
      </c>
      <c r="H1614" s="12">
        <v>0</v>
      </c>
    </row>
    <row r="1615" spans="2:8" x14ac:dyDescent="0.25">
      <c r="B1615" s="63" t="s">
        <v>115</v>
      </c>
      <c r="C1615" s="10" t="s">
        <v>156</v>
      </c>
      <c r="D1615" s="11">
        <v>9</v>
      </c>
      <c r="E1615" s="11">
        <v>9</v>
      </c>
      <c r="F1615" s="11">
        <v>4</v>
      </c>
      <c r="G1615" s="11">
        <v>5</v>
      </c>
      <c r="H1615" s="12">
        <v>0</v>
      </c>
    </row>
    <row r="1616" spans="2:8" x14ac:dyDescent="0.25">
      <c r="B1616" s="63" t="s">
        <v>115</v>
      </c>
      <c r="C1616" s="10" t="s">
        <v>157</v>
      </c>
      <c r="D1616" s="11">
        <v>6</v>
      </c>
      <c r="E1616" s="11">
        <v>5</v>
      </c>
      <c r="F1616" s="11">
        <v>4</v>
      </c>
      <c r="G1616" s="11">
        <v>1</v>
      </c>
      <c r="H1616" s="12">
        <v>0</v>
      </c>
    </row>
    <row r="1617" spans="2:8" x14ac:dyDescent="0.25">
      <c r="B1617" s="63" t="s">
        <v>115</v>
      </c>
      <c r="C1617" s="10" t="s">
        <v>16</v>
      </c>
      <c r="D1617" s="11">
        <v>6</v>
      </c>
      <c r="E1617" s="11">
        <v>5</v>
      </c>
      <c r="F1617" s="11">
        <v>2</v>
      </c>
      <c r="G1617" s="11">
        <v>3</v>
      </c>
      <c r="H1617" s="12">
        <v>0</v>
      </c>
    </row>
    <row r="1618" spans="2:8" x14ac:dyDescent="0.25">
      <c r="B1618" s="63" t="s">
        <v>116</v>
      </c>
      <c r="C1618" s="10" t="s">
        <v>16</v>
      </c>
      <c r="D1618" s="11">
        <v>4</v>
      </c>
      <c r="E1618" s="11">
        <v>4</v>
      </c>
      <c r="F1618" s="11">
        <v>4</v>
      </c>
      <c r="G1618" s="11">
        <v>0</v>
      </c>
      <c r="H1618" s="12">
        <v>0</v>
      </c>
    </row>
    <row r="1619" spans="2:8" x14ac:dyDescent="0.25">
      <c r="B1619" s="63" t="s">
        <v>116</v>
      </c>
      <c r="C1619" s="10" t="s">
        <v>157</v>
      </c>
      <c r="D1619" s="11">
        <v>2</v>
      </c>
      <c r="E1619" s="11">
        <v>2</v>
      </c>
      <c r="F1619" s="11">
        <v>1</v>
      </c>
      <c r="G1619" s="11">
        <v>1</v>
      </c>
      <c r="H1619" s="12">
        <v>0</v>
      </c>
    </row>
    <row r="1620" spans="2:8" x14ac:dyDescent="0.25">
      <c r="B1620" s="63" t="s">
        <v>116</v>
      </c>
      <c r="C1620" s="10" t="s">
        <v>159</v>
      </c>
      <c r="D1620" s="11">
        <v>5</v>
      </c>
      <c r="E1620" s="11">
        <v>5</v>
      </c>
      <c r="F1620" s="11">
        <v>3</v>
      </c>
      <c r="G1620" s="11">
        <v>2</v>
      </c>
      <c r="H1620" s="12">
        <v>0</v>
      </c>
    </row>
    <row r="1621" spans="2:8" x14ac:dyDescent="0.25">
      <c r="B1621" s="63" t="s">
        <v>116</v>
      </c>
      <c r="C1621" s="10" t="s">
        <v>156</v>
      </c>
      <c r="D1621" s="11">
        <v>1</v>
      </c>
      <c r="E1621" s="11">
        <v>1</v>
      </c>
      <c r="F1621" s="11">
        <v>1</v>
      </c>
      <c r="G1621" s="11">
        <v>0</v>
      </c>
      <c r="H1621" s="12">
        <v>0</v>
      </c>
    </row>
    <row r="1622" spans="2:8" x14ac:dyDescent="0.25">
      <c r="B1622" s="63" t="s">
        <v>117</v>
      </c>
      <c r="C1622" s="10" t="s">
        <v>156</v>
      </c>
      <c r="D1622" s="11">
        <v>5</v>
      </c>
      <c r="E1622" s="11">
        <v>5</v>
      </c>
      <c r="F1622" s="11">
        <v>4</v>
      </c>
      <c r="G1622" s="11">
        <v>1</v>
      </c>
      <c r="H1622" s="12">
        <v>0</v>
      </c>
    </row>
    <row r="1623" spans="2:8" x14ac:dyDescent="0.25">
      <c r="B1623" s="63" t="s">
        <v>117</v>
      </c>
      <c r="C1623" s="10" t="s">
        <v>157</v>
      </c>
      <c r="D1623" s="11">
        <v>3</v>
      </c>
      <c r="E1623" s="11">
        <v>3</v>
      </c>
      <c r="F1623" s="11">
        <v>2</v>
      </c>
      <c r="G1623" s="11">
        <v>1</v>
      </c>
      <c r="H1623" s="12">
        <v>0</v>
      </c>
    </row>
    <row r="1624" spans="2:8" x14ac:dyDescent="0.25">
      <c r="B1624" s="63" t="s">
        <v>117</v>
      </c>
      <c r="C1624" s="10" t="s">
        <v>16</v>
      </c>
      <c r="D1624" s="11">
        <v>6</v>
      </c>
      <c r="E1624" s="11">
        <v>6</v>
      </c>
      <c r="F1624" s="11">
        <v>3</v>
      </c>
      <c r="G1624" s="11">
        <v>3</v>
      </c>
      <c r="H1624" s="12">
        <v>0</v>
      </c>
    </row>
    <row r="1625" spans="2:8" x14ac:dyDescent="0.25">
      <c r="B1625" s="63" t="s">
        <v>117</v>
      </c>
      <c r="C1625" s="10" t="s">
        <v>159</v>
      </c>
      <c r="D1625" s="11">
        <v>5</v>
      </c>
      <c r="E1625" s="11">
        <v>5</v>
      </c>
      <c r="F1625" s="11">
        <v>5</v>
      </c>
      <c r="G1625" s="11">
        <v>0</v>
      </c>
      <c r="H1625" s="12">
        <v>0</v>
      </c>
    </row>
    <row r="1626" spans="2:8" x14ac:dyDescent="0.25">
      <c r="B1626" s="63" t="s">
        <v>148</v>
      </c>
      <c r="C1626" s="10" t="s">
        <v>157</v>
      </c>
      <c r="D1626" s="11">
        <v>3</v>
      </c>
      <c r="E1626" s="11">
        <v>3</v>
      </c>
      <c r="F1626" s="11">
        <v>2</v>
      </c>
      <c r="G1626" s="11">
        <v>1</v>
      </c>
      <c r="H1626" s="12">
        <v>0</v>
      </c>
    </row>
    <row r="1627" spans="2:8" x14ac:dyDescent="0.25">
      <c r="B1627" s="63" t="s">
        <v>148</v>
      </c>
      <c r="C1627" s="10" t="s">
        <v>159</v>
      </c>
      <c r="D1627" s="11">
        <v>6</v>
      </c>
      <c r="E1627" s="11">
        <v>6</v>
      </c>
      <c r="F1627" s="11">
        <v>6</v>
      </c>
      <c r="G1627" s="11">
        <v>0</v>
      </c>
      <c r="H1627" s="12">
        <v>0</v>
      </c>
    </row>
    <row r="1628" spans="2:8" x14ac:dyDescent="0.25">
      <c r="B1628" s="63" t="s">
        <v>148</v>
      </c>
      <c r="C1628" s="10" t="s">
        <v>16</v>
      </c>
      <c r="D1628" s="11">
        <v>1</v>
      </c>
      <c r="E1628" s="11">
        <v>1</v>
      </c>
      <c r="F1628" s="11">
        <v>1</v>
      </c>
      <c r="G1628" s="11">
        <v>0</v>
      </c>
      <c r="H1628" s="12">
        <v>0</v>
      </c>
    </row>
    <row r="1629" spans="2:8" x14ac:dyDescent="0.25">
      <c r="B1629" s="63" t="s">
        <v>149</v>
      </c>
      <c r="C1629" s="10" t="s">
        <v>159</v>
      </c>
      <c r="D1629" s="11">
        <v>2</v>
      </c>
      <c r="E1629" s="11">
        <v>2</v>
      </c>
      <c r="F1629" s="11">
        <v>1</v>
      </c>
      <c r="G1629" s="11">
        <v>1</v>
      </c>
      <c r="H1629" s="12">
        <v>0</v>
      </c>
    </row>
    <row r="1630" spans="2:8" x14ac:dyDescent="0.25">
      <c r="B1630" s="63" t="s">
        <v>149</v>
      </c>
      <c r="C1630" s="10" t="s">
        <v>157</v>
      </c>
      <c r="D1630" s="11">
        <v>2</v>
      </c>
      <c r="E1630" s="11">
        <v>2</v>
      </c>
      <c r="F1630" s="11">
        <v>2</v>
      </c>
      <c r="G1630" s="11">
        <v>0</v>
      </c>
      <c r="H1630" s="12">
        <v>0</v>
      </c>
    </row>
    <row r="1631" spans="2:8" x14ac:dyDescent="0.25">
      <c r="B1631" s="63" t="s">
        <v>149</v>
      </c>
      <c r="C1631" s="10" t="s">
        <v>156</v>
      </c>
      <c r="D1631" s="11">
        <v>2</v>
      </c>
      <c r="E1631" s="11">
        <v>2</v>
      </c>
      <c r="F1631" s="11">
        <v>2</v>
      </c>
      <c r="G1631" s="11">
        <v>0</v>
      </c>
      <c r="H1631" s="12">
        <v>0</v>
      </c>
    </row>
    <row r="1632" spans="2:8" x14ac:dyDescent="0.25">
      <c r="B1632" s="63" t="s">
        <v>118</v>
      </c>
      <c r="C1632" s="10" t="s">
        <v>157</v>
      </c>
      <c r="D1632" s="11">
        <v>1</v>
      </c>
      <c r="E1632" s="11">
        <v>1</v>
      </c>
      <c r="F1632" s="11">
        <v>0</v>
      </c>
      <c r="G1632" s="11">
        <v>1</v>
      </c>
      <c r="H1632" s="12">
        <v>0</v>
      </c>
    </row>
    <row r="1633" spans="2:8" x14ac:dyDescent="0.25">
      <c r="B1633" s="63" t="s">
        <v>118</v>
      </c>
      <c r="C1633" s="10" t="s">
        <v>156</v>
      </c>
      <c r="D1633" s="11">
        <v>1</v>
      </c>
      <c r="E1633" s="11">
        <v>1</v>
      </c>
      <c r="F1633" s="11">
        <v>1</v>
      </c>
      <c r="G1633" s="11">
        <v>0</v>
      </c>
      <c r="H1633" s="12">
        <v>0</v>
      </c>
    </row>
    <row r="1634" spans="2:8" x14ac:dyDescent="0.25">
      <c r="B1634" s="63" t="s">
        <v>118</v>
      </c>
      <c r="C1634" s="10" t="s">
        <v>159</v>
      </c>
      <c r="D1634" s="11">
        <v>8</v>
      </c>
      <c r="E1634" s="11">
        <v>8</v>
      </c>
      <c r="F1634" s="11">
        <v>4</v>
      </c>
      <c r="G1634" s="11">
        <v>4</v>
      </c>
      <c r="H1634" s="12">
        <v>0</v>
      </c>
    </row>
    <row r="1635" spans="2:8" x14ac:dyDescent="0.25">
      <c r="B1635" s="63" t="s">
        <v>118</v>
      </c>
      <c r="C1635" s="10" t="s">
        <v>16</v>
      </c>
      <c r="D1635" s="11">
        <v>2</v>
      </c>
      <c r="E1635" s="11">
        <v>2</v>
      </c>
      <c r="F1635" s="11">
        <v>2</v>
      </c>
      <c r="G1635" s="11">
        <v>0</v>
      </c>
      <c r="H1635" s="12">
        <v>0</v>
      </c>
    </row>
    <row r="1636" spans="2:8" x14ac:dyDescent="0.25">
      <c r="B1636" s="63" t="s">
        <v>119</v>
      </c>
      <c r="C1636" s="10" t="s">
        <v>16</v>
      </c>
      <c r="D1636" s="11">
        <v>7</v>
      </c>
      <c r="E1636" s="11">
        <v>7</v>
      </c>
      <c r="F1636" s="11">
        <v>6</v>
      </c>
      <c r="G1636" s="11">
        <v>1</v>
      </c>
      <c r="H1636" s="12">
        <v>0</v>
      </c>
    </row>
    <row r="1637" spans="2:8" x14ac:dyDescent="0.25">
      <c r="B1637" s="63" t="s">
        <v>119</v>
      </c>
      <c r="C1637" s="10" t="s">
        <v>159</v>
      </c>
      <c r="D1637" s="11">
        <v>7</v>
      </c>
      <c r="E1637" s="11">
        <v>7</v>
      </c>
      <c r="F1637" s="11">
        <v>5</v>
      </c>
      <c r="G1637" s="11">
        <v>2</v>
      </c>
      <c r="H1637" s="12">
        <v>0</v>
      </c>
    </row>
    <row r="1638" spans="2:8" x14ac:dyDescent="0.25">
      <c r="B1638" s="63" t="s">
        <v>119</v>
      </c>
      <c r="C1638" s="10" t="s">
        <v>156</v>
      </c>
      <c r="D1638" s="11">
        <v>17</v>
      </c>
      <c r="E1638" s="11">
        <v>16</v>
      </c>
      <c r="F1638" s="11">
        <v>10</v>
      </c>
      <c r="G1638" s="11">
        <v>6</v>
      </c>
      <c r="H1638" s="12">
        <v>0</v>
      </c>
    </row>
    <row r="1639" spans="2:8" x14ac:dyDescent="0.25">
      <c r="B1639" s="63" t="s">
        <v>119</v>
      </c>
      <c r="C1639" s="10" t="s">
        <v>157</v>
      </c>
      <c r="D1639" s="11">
        <v>21</v>
      </c>
      <c r="E1639" s="11">
        <v>20</v>
      </c>
      <c r="F1639" s="11">
        <v>14</v>
      </c>
      <c r="G1639" s="11">
        <v>6</v>
      </c>
      <c r="H1639" s="12">
        <v>0</v>
      </c>
    </row>
    <row r="1640" spans="2:8" x14ac:dyDescent="0.25">
      <c r="B1640" s="63" t="s">
        <v>120</v>
      </c>
      <c r="C1640" s="10" t="s">
        <v>16</v>
      </c>
      <c r="D1640" s="11">
        <v>1</v>
      </c>
      <c r="E1640" s="11">
        <v>1</v>
      </c>
      <c r="F1640" s="11">
        <v>1</v>
      </c>
      <c r="G1640" s="11">
        <v>0</v>
      </c>
      <c r="H1640" s="12">
        <v>0</v>
      </c>
    </row>
    <row r="1641" spans="2:8" x14ac:dyDescent="0.25">
      <c r="B1641" s="63" t="s">
        <v>120</v>
      </c>
      <c r="C1641" s="10" t="s">
        <v>156</v>
      </c>
      <c r="D1641" s="11">
        <v>1</v>
      </c>
      <c r="E1641" s="11">
        <v>1</v>
      </c>
      <c r="F1641" s="11">
        <v>1</v>
      </c>
      <c r="G1641" s="11">
        <v>0</v>
      </c>
      <c r="H1641" s="12">
        <v>0</v>
      </c>
    </row>
    <row r="1642" spans="2:8" x14ac:dyDescent="0.25">
      <c r="B1642" s="63" t="s">
        <v>163</v>
      </c>
      <c r="C1642" s="10" t="s">
        <v>159</v>
      </c>
      <c r="D1642" s="11">
        <v>25</v>
      </c>
      <c r="E1642" s="11">
        <v>24</v>
      </c>
      <c r="F1642" s="11">
        <v>23</v>
      </c>
      <c r="G1642" s="11">
        <v>1</v>
      </c>
      <c r="H1642" s="12">
        <v>0</v>
      </c>
    </row>
    <row r="1643" spans="2:8" x14ac:dyDescent="0.25">
      <c r="B1643" s="63" t="s">
        <v>163</v>
      </c>
      <c r="C1643" s="10" t="s">
        <v>157</v>
      </c>
      <c r="D1643" s="11">
        <v>2</v>
      </c>
      <c r="E1643" s="11">
        <v>2</v>
      </c>
      <c r="F1643" s="11">
        <v>2</v>
      </c>
      <c r="G1643" s="11">
        <v>0</v>
      </c>
      <c r="H1643" s="12">
        <v>0</v>
      </c>
    </row>
    <row r="1644" spans="2:8" x14ac:dyDescent="0.25">
      <c r="B1644" s="63" t="s">
        <v>163</v>
      </c>
      <c r="C1644" s="10" t="s">
        <v>16</v>
      </c>
      <c r="D1644" s="11">
        <v>8</v>
      </c>
      <c r="E1644" s="11">
        <v>5</v>
      </c>
      <c r="F1644" s="11">
        <v>5</v>
      </c>
      <c r="G1644" s="11">
        <v>0</v>
      </c>
      <c r="H1644" s="12">
        <v>0</v>
      </c>
    </row>
    <row r="1645" spans="2:8" x14ac:dyDescent="0.25">
      <c r="B1645" s="63" t="s">
        <v>163</v>
      </c>
      <c r="C1645" s="10" t="s">
        <v>156</v>
      </c>
      <c r="D1645" s="11">
        <v>11</v>
      </c>
      <c r="E1645" s="11">
        <v>10</v>
      </c>
      <c r="F1645" s="11">
        <v>10</v>
      </c>
      <c r="G1645" s="11">
        <v>0</v>
      </c>
      <c r="H1645" s="12">
        <v>0</v>
      </c>
    </row>
    <row r="1646" spans="2:8" x14ac:dyDescent="0.25">
      <c r="B1646" s="63" t="s">
        <v>165</v>
      </c>
      <c r="C1646" s="10" t="s">
        <v>156</v>
      </c>
      <c r="D1646" s="11">
        <v>7</v>
      </c>
      <c r="E1646" s="11">
        <v>7</v>
      </c>
      <c r="F1646" s="11">
        <v>7</v>
      </c>
      <c r="G1646" s="11">
        <v>0</v>
      </c>
      <c r="H1646" s="12">
        <v>0</v>
      </c>
    </row>
    <row r="1647" spans="2:8" x14ac:dyDescent="0.25">
      <c r="B1647" s="63" t="s">
        <v>165</v>
      </c>
      <c r="C1647" s="10" t="s">
        <v>159</v>
      </c>
      <c r="D1647" s="11">
        <v>9</v>
      </c>
      <c r="E1647" s="11">
        <v>9</v>
      </c>
      <c r="F1647" s="11">
        <v>9</v>
      </c>
      <c r="G1647" s="11">
        <v>0</v>
      </c>
      <c r="H1647" s="12">
        <v>0</v>
      </c>
    </row>
    <row r="1648" spans="2:8" x14ac:dyDescent="0.25">
      <c r="B1648" s="63" t="s">
        <v>165</v>
      </c>
      <c r="C1648" s="10" t="s">
        <v>157</v>
      </c>
      <c r="D1648" s="11">
        <v>3</v>
      </c>
      <c r="E1648" s="11">
        <v>3</v>
      </c>
      <c r="F1648" s="11">
        <v>3</v>
      </c>
      <c r="G1648" s="11">
        <v>0</v>
      </c>
      <c r="H1648" s="12">
        <v>0</v>
      </c>
    </row>
    <row r="1649" spans="2:8" x14ac:dyDescent="0.25">
      <c r="B1649" s="63" t="s">
        <v>165</v>
      </c>
      <c r="C1649" s="10" t="s">
        <v>16</v>
      </c>
      <c r="D1649" s="11">
        <v>4</v>
      </c>
      <c r="E1649" s="11">
        <v>4</v>
      </c>
      <c r="F1649" s="11">
        <v>4</v>
      </c>
      <c r="G1649" s="11">
        <v>0</v>
      </c>
      <c r="H1649" s="12">
        <v>0</v>
      </c>
    </row>
    <row r="1650" spans="2:8" x14ac:dyDescent="0.25">
      <c r="B1650" s="63" t="s">
        <v>121</v>
      </c>
      <c r="C1650" s="10" t="s">
        <v>157</v>
      </c>
      <c r="D1650" s="11">
        <v>1</v>
      </c>
      <c r="E1650" s="11">
        <v>1</v>
      </c>
      <c r="F1650" s="11">
        <v>1</v>
      </c>
      <c r="G1650" s="11">
        <v>0</v>
      </c>
      <c r="H1650" s="12">
        <v>0</v>
      </c>
    </row>
    <row r="1651" spans="2:8" x14ac:dyDescent="0.25">
      <c r="B1651" s="63" t="s">
        <v>122</v>
      </c>
      <c r="C1651" s="10" t="s">
        <v>157</v>
      </c>
      <c r="D1651" s="11">
        <v>6</v>
      </c>
      <c r="E1651" s="11">
        <v>5</v>
      </c>
      <c r="F1651" s="11">
        <v>3</v>
      </c>
      <c r="G1651" s="11">
        <v>2</v>
      </c>
      <c r="H1651" s="12">
        <v>1</v>
      </c>
    </row>
    <row r="1652" spans="2:8" x14ac:dyDescent="0.25">
      <c r="B1652" s="63" t="s">
        <v>122</v>
      </c>
      <c r="C1652" s="10" t="s">
        <v>159</v>
      </c>
      <c r="D1652" s="11">
        <v>2</v>
      </c>
      <c r="E1652" s="11">
        <v>2</v>
      </c>
      <c r="F1652" s="11">
        <v>2</v>
      </c>
      <c r="G1652" s="11">
        <v>0</v>
      </c>
      <c r="H1652" s="12">
        <v>0</v>
      </c>
    </row>
    <row r="1653" spans="2:8" x14ac:dyDescent="0.25">
      <c r="B1653" s="63" t="s">
        <v>123</v>
      </c>
      <c r="C1653" s="10" t="s">
        <v>156</v>
      </c>
      <c r="D1653" s="11">
        <v>1</v>
      </c>
      <c r="E1653" s="11">
        <v>0</v>
      </c>
      <c r="F1653" s="11">
        <v>0</v>
      </c>
      <c r="G1653" s="11">
        <v>0</v>
      </c>
      <c r="H1653" s="12">
        <v>1</v>
      </c>
    </row>
    <row r="1654" spans="2:8" x14ac:dyDescent="0.25">
      <c r="B1654" s="63" t="s">
        <v>123</v>
      </c>
      <c r="C1654" s="10" t="s">
        <v>157</v>
      </c>
      <c r="D1654" s="11">
        <v>1</v>
      </c>
      <c r="E1654" s="11">
        <v>1</v>
      </c>
      <c r="F1654" s="11">
        <v>1</v>
      </c>
      <c r="G1654" s="11">
        <v>0</v>
      </c>
      <c r="H1654" s="12">
        <v>0</v>
      </c>
    </row>
    <row r="1655" spans="2:8" x14ac:dyDescent="0.25">
      <c r="B1655" s="63" t="s">
        <v>124</v>
      </c>
      <c r="C1655" s="10" t="s">
        <v>157</v>
      </c>
      <c r="D1655" s="11">
        <v>7</v>
      </c>
      <c r="E1655" s="11">
        <v>6</v>
      </c>
      <c r="F1655" s="11">
        <v>6</v>
      </c>
      <c r="G1655" s="11">
        <v>0</v>
      </c>
      <c r="H1655" s="12">
        <v>0</v>
      </c>
    </row>
    <row r="1656" spans="2:8" x14ac:dyDescent="0.25">
      <c r="B1656" s="63" t="s">
        <v>124</v>
      </c>
      <c r="C1656" s="10" t="s">
        <v>159</v>
      </c>
      <c r="D1656" s="11">
        <v>1</v>
      </c>
      <c r="E1656" s="11">
        <v>1</v>
      </c>
      <c r="F1656" s="11">
        <v>1</v>
      </c>
      <c r="G1656" s="11">
        <v>0</v>
      </c>
      <c r="H1656" s="12">
        <v>0</v>
      </c>
    </row>
    <row r="1657" spans="2:8" x14ac:dyDescent="0.25">
      <c r="B1657" s="63" t="s">
        <v>124</v>
      </c>
      <c r="C1657" s="10" t="s">
        <v>156</v>
      </c>
      <c r="D1657" s="11">
        <v>5</v>
      </c>
      <c r="E1657" s="11">
        <v>5</v>
      </c>
      <c r="F1657" s="11">
        <v>5</v>
      </c>
      <c r="G1657" s="11">
        <v>0</v>
      </c>
      <c r="H1657" s="12">
        <v>0</v>
      </c>
    </row>
    <row r="1658" spans="2:8" x14ac:dyDescent="0.25">
      <c r="B1658" s="63" t="s">
        <v>125</v>
      </c>
      <c r="C1658" s="10" t="s">
        <v>156</v>
      </c>
      <c r="D1658" s="11">
        <v>9</v>
      </c>
      <c r="E1658" s="11">
        <v>8</v>
      </c>
      <c r="F1658" s="11">
        <v>7</v>
      </c>
      <c r="G1658" s="11">
        <v>1</v>
      </c>
      <c r="H1658" s="12">
        <v>0</v>
      </c>
    </row>
    <row r="1659" spans="2:8" x14ac:dyDescent="0.25">
      <c r="B1659" s="63" t="s">
        <v>125</v>
      </c>
      <c r="C1659" s="10" t="s">
        <v>157</v>
      </c>
      <c r="D1659" s="11">
        <v>17</v>
      </c>
      <c r="E1659" s="11">
        <v>17</v>
      </c>
      <c r="F1659" s="11">
        <v>11</v>
      </c>
      <c r="G1659" s="11">
        <v>6</v>
      </c>
      <c r="H1659" s="12">
        <v>0</v>
      </c>
    </row>
    <row r="1660" spans="2:8" x14ac:dyDescent="0.25">
      <c r="B1660" s="63" t="s">
        <v>125</v>
      </c>
      <c r="C1660" s="10" t="s">
        <v>16</v>
      </c>
      <c r="D1660" s="11">
        <v>5</v>
      </c>
      <c r="E1660" s="11">
        <v>5</v>
      </c>
      <c r="F1660" s="11">
        <v>5</v>
      </c>
      <c r="G1660" s="11">
        <v>0</v>
      </c>
      <c r="H1660" s="12">
        <v>0</v>
      </c>
    </row>
    <row r="1661" spans="2:8" x14ac:dyDescent="0.25">
      <c r="B1661" s="63" t="s">
        <v>125</v>
      </c>
      <c r="C1661" s="10" t="s">
        <v>159</v>
      </c>
      <c r="D1661" s="11">
        <v>9</v>
      </c>
      <c r="E1661" s="11">
        <v>8</v>
      </c>
      <c r="F1661" s="11">
        <v>7</v>
      </c>
      <c r="G1661" s="11">
        <v>1</v>
      </c>
      <c r="H1661" s="12">
        <v>0</v>
      </c>
    </row>
    <row r="1662" spans="2:8" x14ac:dyDescent="0.25">
      <c r="B1662" s="63" t="s">
        <v>126</v>
      </c>
      <c r="C1662" s="10" t="s">
        <v>156</v>
      </c>
      <c r="D1662" s="11">
        <v>4</v>
      </c>
      <c r="E1662" s="11">
        <v>4</v>
      </c>
      <c r="F1662" s="11">
        <v>4</v>
      </c>
      <c r="G1662" s="11">
        <v>0</v>
      </c>
      <c r="H1662" s="12">
        <v>0</v>
      </c>
    </row>
    <row r="1663" spans="2:8" x14ac:dyDescent="0.25">
      <c r="B1663" s="63" t="s">
        <v>126</v>
      </c>
      <c r="C1663" s="10" t="s">
        <v>159</v>
      </c>
      <c r="D1663" s="11">
        <v>6</v>
      </c>
      <c r="E1663" s="11">
        <v>6</v>
      </c>
      <c r="F1663" s="11">
        <v>6</v>
      </c>
      <c r="G1663" s="11">
        <v>0</v>
      </c>
      <c r="H1663" s="12">
        <v>0</v>
      </c>
    </row>
    <row r="1664" spans="2:8" x14ac:dyDescent="0.25">
      <c r="B1664" s="63" t="s">
        <v>126</v>
      </c>
      <c r="C1664" s="10" t="s">
        <v>16</v>
      </c>
      <c r="D1664" s="11">
        <v>6</v>
      </c>
      <c r="E1664" s="11">
        <v>6</v>
      </c>
      <c r="F1664" s="11">
        <v>5</v>
      </c>
      <c r="G1664" s="11">
        <v>1</v>
      </c>
      <c r="H1664" s="12">
        <v>0</v>
      </c>
    </row>
    <row r="1665" spans="2:8" x14ac:dyDescent="0.25">
      <c r="B1665" s="63" t="s">
        <v>126</v>
      </c>
      <c r="C1665" s="10" t="s">
        <v>157</v>
      </c>
      <c r="D1665" s="11">
        <v>4</v>
      </c>
      <c r="E1665" s="11">
        <v>4</v>
      </c>
      <c r="F1665" s="11">
        <v>4</v>
      </c>
      <c r="G1665" s="11">
        <v>0</v>
      </c>
      <c r="H1665" s="12">
        <v>0</v>
      </c>
    </row>
    <row r="1666" spans="2:8" x14ac:dyDescent="0.25">
      <c r="B1666" s="63" t="s">
        <v>127</v>
      </c>
      <c r="C1666" s="10" t="s">
        <v>16</v>
      </c>
      <c r="D1666" s="11">
        <v>4</v>
      </c>
      <c r="E1666" s="11">
        <v>4</v>
      </c>
      <c r="F1666" s="11">
        <v>2</v>
      </c>
      <c r="G1666" s="11">
        <v>2</v>
      </c>
      <c r="H1666" s="12">
        <v>0</v>
      </c>
    </row>
    <row r="1667" spans="2:8" x14ac:dyDescent="0.25">
      <c r="B1667" s="63" t="s">
        <v>127</v>
      </c>
      <c r="C1667" s="10" t="s">
        <v>159</v>
      </c>
      <c r="D1667" s="11">
        <v>4</v>
      </c>
      <c r="E1667" s="11">
        <v>4</v>
      </c>
      <c r="F1667" s="11">
        <v>3</v>
      </c>
      <c r="G1667" s="11">
        <v>1</v>
      </c>
      <c r="H1667" s="12">
        <v>0</v>
      </c>
    </row>
    <row r="1668" spans="2:8" x14ac:dyDescent="0.25">
      <c r="B1668" s="63" t="s">
        <v>127</v>
      </c>
      <c r="C1668" s="10" t="s">
        <v>157</v>
      </c>
      <c r="D1668" s="11">
        <v>17</v>
      </c>
      <c r="E1668" s="11">
        <v>17</v>
      </c>
      <c r="F1668" s="11">
        <v>12</v>
      </c>
      <c r="G1668" s="11">
        <v>5</v>
      </c>
      <c r="H1668" s="12">
        <v>0</v>
      </c>
    </row>
    <row r="1669" spans="2:8" x14ac:dyDescent="0.25">
      <c r="B1669" s="63" t="s">
        <v>127</v>
      </c>
      <c r="C1669" s="10" t="s">
        <v>156</v>
      </c>
      <c r="D1669" s="11">
        <v>5</v>
      </c>
      <c r="E1669" s="11">
        <v>5</v>
      </c>
      <c r="F1669" s="11">
        <v>4</v>
      </c>
      <c r="G1669" s="11">
        <v>1</v>
      </c>
      <c r="H1669" s="12">
        <v>0</v>
      </c>
    </row>
    <row r="1670" spans="2:8" x14ac:dyDescent="0.25">
      <c r="B1670" s="63" t="s">
        <v>128</v>
      </c>
      <c r="C1670" s="10" t="s">
        <v>157</v>
      </c>
      <c r="D1670" s="11">
        <v>1</v>
      </c>
      <c r="E1670" s="11">
        <v>1</v>
      </c>
      <c r="F1670" s="11">
        <v>1</v>
      </c>
      <c r="G1670" s="11">
        <v>0</v>
      </c>
      <c r="H1670" s="12">
        <v>0</v>
      </c>
    </row>
    <row r="1671" spans="2:8" x14ac:dyDescent="0.25">
      <c r="B1671" s="63" t="s">
        <v>128</v>
      </c>
      <c r="C1671" s="10" t="s">
        <v>16</v>
      </c>
      <c r="D1671" s="11">
        <v>1</v>
      </c>
      <c r="E1671" s="11">
        <v>1</v>
      </c>
      <c r="F1671" s="11">
        <v>1</v>
      </c>
      <c r="G1671" s="11">
        <v>0</v>
      </c>
      <c r="H1671" s="12">
        <v>0</v>
      </c>
    </row>
    <row r="1672" spans="2:8" x14ac:dyDescent="0.25">
      <c r="B1672" s="63" t="s">
        <v>128</v>
      </c>
      <c r="C1672" s="10" t="s">
        <v>159</v>
      </c>
      <c r="D1672" s="11">
        <v>2</v>
      </c>
      <c r="E1672" s="11">
        <v>2</v>
      </c>
      <c r="F1672" s="11">
        <v>1</v>
      </c>
      <c r="G1672" s="11">
        <v>1</v>
      </c>
      <c r="H1672" s="12">
        <v>0</v>
      </c>
    </row>
    <row r="1673" spans="2:8" x14ac:dyDescent="0.25">
      <c r="B1673" s="63" t="s">
        <v>128</v>
      </c>
      <c r="C1673" s="10" t="s">
        <v>156</v>
      </c>
      <c r="D1673" s="11">
        <v>2</v>
      </c>
      <c r="E1673" s="11">
        <v>2</v>
      </c>
      <c r="F1673" s="11">
        <v>2</v>
      </c>
      <c r="G1673" s="11">
        <v>0</v>
      </c>
      <c r="H1673" s="12">
        <v>0</v>
      </c>
    </row>
    <row r="1674" spans="2:8" x14ac:dyDescent="0.25">
      <c r="B1674" s="63" t="s">
        <v>46</v>
      </c>
      <c r="C1674" s="10" t="s">
        <v>157</v>
      </c>
      <c r="D1674" s="11">
        <v>18</v>
      </c>
      <c r="E1674" s="11">
        <v>16</v>
      </c>
      <c r="F1674" s="11">
        <v>14</v>
      </c>
      <c r="G1674" s="11">
        <v>2</v>
      </c>
      <c r="H1674" s="12">
        <v>0</v>
      </c>
    </row>
    <row r="1675" spans="2:8" x14ac:dyDescent="0.25">
      <c r="B1675" s="63" t="s">
        <v>46</v>
      </c>
      <c r="C1675" s="10" t="s">
        <v>16</v>
      </c>
      <c r="D1675" s="11">
        <v>20</v>
      </c>
      <c r="E1675" s="11">
        <v>19</v>
      </c>
      <c r="F1675" s="11">
        <v>14</v>
      </c>
      <c r="G1675" s="11">
        <v>5</v>
      </c>
      <c r="H1675" s="12">
        <v>0</v>
      </c>
    </row>
    <row r="1676" spans="2:8" x14ac:dyDescent="0.25">
      <c r="B1676" s="63" t="s">
        <v>46</v>
      </c>
      <c r="C1676" s="10" t="s">
        <v>159</v>
      </c>
      <c r="D1676" s="11">
        <v>17</v>
      </c>
      <c r="E1676" s="11">
        <v>17</v>
      </c>
      <c r="F1676" s="11">
        <v>14</v>
      </c>
      <c r="G1676" s="11">
        <v>3</v>
      </c>
      <c r="H1676" s="12">
        <v>0</v>
      </c>
    </row>
    <row r="1677" spans="2:8" x14ac:dyDescent="0.25">
      <c r="B1677" s="63" t="s">
        <v>46</v>
      </c>
      <c r="C1677" s="10" t="s">
        <v>156</v>
      </c>
      <c r="D1677" s="11">
        <v>26</v>
      </c>
      <c r="E1677" s="11">
        <v>26</v>
      </c>
      <c r="F1677" s="11">
        <v>22</v>
      </c>
      <c r="G1677" s="11">
        <v>4</v>
      </c>
      <c r="H1677" s="12">
        <v>0</v>
      </c>
    </row>
    <row r="1678" spans="2:8" x14ac:dyDescent="0.25">
      <c r="B1678" s="63" t="s">
        <v>47</v>
      </c>
      <c r="C1678" s="10" t="s">
        <v>16</v>
      </c>
      <c r="D1678" s="11">
        <v>5</v>
      </c>
      <c r="E1678" s="11">
        <v>5</v>
      </c>
      <c r="F1678" s="11">
        <v>5</v>
      </c>
      <c r="G1678" s="11">
        <v>0</v>
      </c>
      <c r="H1678" s="12">
        <v>0</v>
      </c>
    </row>
    <row r="1679" spans="2:8" x14ac:dyDescent="0.25">
      <c r="B1679" s="63" t="s">
        <v>47</v>
      </c>
      <c r="C1679" s="10" t="s">
        <v>157</v>
      </c>
      <c r="D1679" s="11">
        <v>5</v>
      </c>
      <c r="E1679" s="11">
        <v>5</v>
      </c>
      <c r="F1679" s="11">
        <v>4</v>
      </c>
      <c r="G1679" s="11">
        <v>1</v>
      </c>
      <c r="H1679" s="12">
        <v>0</v>
      </c>
    </row>
    <row r="1680" spans="2:8" x14ac:dyDescent="0.25">
      <c r="B1680" s="63" t="s">
        <v>47</v>
      </c>
      <c r="C1680" s="10" t="s">
        <v>159</v>
      </c>
      <c r="D1680" s="11">
        <v>5</v>
      </c>
      <c r="E1680" s="11">
        <v>5</v>
      </c>
      <c r="F1680" s="11">
        <v>3</v>
      </c>
      <c r="G1680" s="11">
        <v>2</v>
      </c>
      <c r="H1680" s="12">
        <v>0</v>
      </c>
    </row>
    <row r="1681" spans="2:8" x14ac:dyDescent="0.25">
      <c r="B1681" s="63" t="s">
        <v>47</v>
      </c>
      <c r="C1681" s="10" t="s">
        <v>156</v>
      </c>
      <c r="D1681" s="11">
        <v>8</v>
      </c>
      <c r="E1681" s="11">
        <v>8</v>
      </c>
      <c r="F1681" s="11">
        <v>7</v>
      </c>
      <c r="G1681" s="11">
        <v>1</v>
      </c>
      <c r="H1681" s="12">
        <v>0</v>
      </c>
    </row>
    <row r="1682" spans="2:8" x14ac:dyDescent="0.25">
      <c r="B1682" s="63" t="s">
        <v>178</v>
      </c>
      <c r="C1682" s="10" t="s">
        <v>16</v>
      </c>
      <c r="D1682" s="11">
        <v>8</v>
      </c>
      <c r="E1682" s="11">
        <v>8</v>
      </c>
      <c r="F1682" s="11">
        <v>8</v>
      </c>
      <c r="G1682" s="11">
        <v>0</v>
      </c>
      <c r="H1682" s="12">
        <v>0</v>
      </c>
    </row>
    <row r="1683" spans="2:8" x14ac:dyDescent="0.25">
      <c r="B1683" s="63" t="s">
        <v>178</v>
      </c>
      <c r="C1683" s="10" t="s">
        <v>157</v>
      </c>
      <c r="D1683" s="11">
        <v>18</v>
      </c>
      <c r="E1683" s="11">
        <v>18</v>
      </c>
      <c r="F1683" s="11">
        <v>13</v>
      </c>
      <c r="G1683" s="11">
        <v>5</v>
      </c>
      <c r="H1683" s="12">
        <v>0</v>
      </c>
    </row>
    <row r="1684" spans="2:8" x14ac:dyDescent="0.25">
      <c r="B1684" s="63" t="s">
        <v>178</v>
      </c>
      <c r="C1684" s="10" t="s">
        <v>156</v>
      </c>
      <c r="D1684" s="11">
        <v>10</v>
      </c>
      <c r="E1684" s="11">
        <v>10</v>
      </c>
      <c r="F1684" s="11">
        <v>9</v>
      </c>
      <c r="G1684" s="11">
        <v>1</v>
      </c>
      <c r="H1684" s="12">
        <v>0</v>
      </c>
    </row>
    <row r="1685" spans="2:8" x14ac:dyDescent="0.25">
      <c r="B1685" s="63" t="s">
        <v>178</v>
      </c>
      <c r="C1685" s="10" t="s">
        <v>159</v>
      </c>
      <c r="D1685" s="11">
        <v>11</v>
      </c>
      <c r="E1685" s="11">
        <v>11</v>
      </c>
      <c r="F1685" s="11">
        <v>11</v>
      </c>
      <c r="G1685" s="11">
        <v>0</v>
      </c>
      <c r="H1685" s="12">
        <v>0</v>
      </c>
    </row>
    <row r="1686" spans="2:8" x14ac:dyDescent="0.25">
      <c r="B1686" s="63" t="s">
        <v>129</v>
      </c>
      <c r="C1686" s="10" t="s">
        <v>157</v>
      </c>
      <c r="D1686" s="11">
        <v>4</v>
      </c>
      <c r="E1686" s="11">
        <v>4</v>
      </c>
      <c r="F1686" s="11">
        <v>4</v>
      </c>
      <c r="G1686" s="11">
        <v>0</v>
      </c>
      <c r="H1686" s="12">
        <v>0</v>
      </c>
    </row>
    <row r="1687" spans="2:8" x14ac:dyDescent="0.25">
      <c r="B1687" s="63" t="s">
        <v>129</v>
      </c>
      <c r="C1687" s="10" t="s">
        <v>156</v>
      </c>
      <c r="D1687" s="11">
        <v>4</v>
      </c>
      <c r="E1687" s="11">
        <v>4</v>
      </c>
      <c r="F1687" s="11">
        <v>4</v>
      </c>
      <c r="G1687" s="11">
        <v>0</v>
      </c>
      <c r="H1687" s="12">
        <v>0</v>
      </c>
    </row>
    <row r="1688" spans="2:8" x14ac:dyDescent="0.25">
      <c r="B1688" s="63" t="s">
        <v>129</v>
      </c>
      <c r="C1688" s="10" t="s">
        <v>159</v>
      </c>
      <c r="D1688" s="11">
        <v>2</v>
      </c>
      <c r="E1688" s="11">
        <v>2</v>
      </c>
      <c r="F1688" s="11">
        <v>2</v>
      </c>
      <c r="G1688" s="11">
        <v>0</v>
      </c>
      <c r="H1688" s="12">
        <v>0</v>
      </c>
    </row>
    <row r="1689" spans="2:8" x14ac:dyDescent="0.25">
      <c r="B1689" s="63" t="s">
        <v>171</v>
      </c>
      <c r="C1689" s="10" t="s">
        <v>156</v>
      </c>
      <c r="D1689" s="11">
        <v>2</v>
      </c>
      <c r="E1689" s="11">
        <v>2</v>
      </c>
      <c r="F1689" s="11">
        <v>1</v>
      </c>
      <c r="G1689" s="11">
        <v>1</v>
      </c>
      <c r="H1689" s="12">
        <v>0</v>
      </c>
    </row>
    <row r="1690" spans="2:8" x14ac:dyDescent="0.25">
      <c r="B1690" s="63" t="s">
        <v>171</v>
      </c>
      <c r="C1690" s="10" t="s">
        <v>16</v>
      </c>
      <c r="D1690" s="11">
        <v>2</v>
      </c>
      <c r="E1690" s="11">
        <v>2</v>
      </c>
      <c r="F1690" s="11">
        <v>2</v>
      </c>
      <c r="G1690" s="11">
        <v>0</v>
      </c>
      <c r="H1690" s="12">
        <v>0</v>
      </c>
    </row>
    <row r="1691" spans="2:8" x14ac:dyDescent="0.25">
      <c r="B1691" s="63" t="s">
        <v>171</v>
      </c>
      <c r="C1691" s="10" t="s">
        <v>159</v>
      </c>
      <c r="D1691" s="11">
        <v>3</v>
      </c>
      <c r="E1691" s="11">
        <v>3</v>
      </c>
      <c r="F1691" s="11">
        <v>3</v>
      </c>
      <c r="G1691" s="11">
        <v>0</v>
      </c>
      <c r="H1691" s="12">
        <v>0</v>
      </c>
    </row>
    <row r="1692" spans="2:8" x14ac:dyDescent="0.25">
      <c r="B1692" s="63" t="s">
        <v>48</v>
      </c>
      <c r="C1692" s="10" t="s">
        <v>16</v>
      </c>
      <c r="D1692" s="11">
        <v>9</v>
      </c>
      <c r="E1692" s="11">
        <v>9</v>
      </c>
      <c r="F1692" s="11">
        <v>8</v>
      </c>
      <c r="G1692" s="11">
        <v>1</v>
      </c>
      <c r="H1692" s="12">
        <v>0</v>
      </c>
    </row>
    <row r="1693" spans="2:8" x14ac:dyDescent="0.25">
      <c r="B1693" s="63" t="s">
        <v>48</v>
      </c>
      <c r="C1693" s="10" t="s">
        <v>157</v>
      </c>
      <c r="D1693" s="11">
        <v>7</v>
      </c>
      <c r="E1693" s="11">
        <v>7</v>
      </c>
      <c r="F1693" s="11">
        <v>6</v>
      </c>
      <c r="G1693" s="11">
        <v>1</v>
      </c>
      <c r="H1693" s="12">
        <v>0</v>
      </c>
    </row>
    <row r="1694" spans="2:8" x14ac:dyDescent="0.25">
      <c r="B1694" s="63" t="s">
        <v>48</v>
      </c>
      <c r="C1694" s="10" t="s">
        <v>159</v>
      </c>
      <c r="D1694" s="11">
        <v>13</v>
      </c>
      <c r="E1694" s="11">
        <v>13</v>
      </c>
      <c r="F1694" s="11">
        <v>13</v>
      </c>
      <c r="G1694" s="11">
        <v>0</v>
      </c>
      <c r="H1694" s="12">
        <v>0</v>
      </c>
    </row>
    <row r="1695" spans="2:8" x14ac:dyDescent="0.25">
      <c r="B1695" s="63" t="s">
        <v>48</v>
      </c>
      <c r="C1695" s="10" t="s">
        <v>156</v>
      </c>
      <c r="D1695" s="11">
        <v>11</v>
      </c>
      <c r="E1695" s="11">
        <v>11</v>
      </c>
      <c r="F1695" s="11">
        <v>11</v>
      </c>
      <c r="G1695" s="11">
        <v>0</v>
      </c>
      <c r="H1695" s="12">
        <v>0</v>
      </c>
    </row>
    <row r="1696" spans="2:8" x14ac:dyDescent="0.25">
      <c r="B1696" s="63" t="s">
        <v>130</v>
      </c>
      <c r="C1696" s="10" t="s">
        <v>156</v>
      </c>
      <c r="D1696" s="11">
        <v>1</v>
      </c>
      <c r="E1696" s="11">
        <v>1</v>
      </c>
      <c r="F1696" s="11">
        <v>1</v>
      </c>
      <c r="G1696" s="11">
        <v>0</v>
      </c>
      <c r="H1696" s="12">
        <v>0</v>
      </c>
    </row>
    <row r="1697" spans="2:8" x14ac:dyDescent="0.25">
      <c r="B1697" s="63" t="s">
        <v>130</v>
      </c>
      <c r="C1697" s="10" t="s">
        <v>157</v>
      </c>
      <c r="D1697" s="11">
        <v>2</v>
      </c>
      <c r="E1697" s="11">
        <v>2</v>
      </c>
      <c r="F1697" s="11">
        <v>2</v>
      </c>
      <c r="G1697" s="11">
        <v>0</v>
      </c>
      <c r="H1697" s="12">
        <v>0</v>
      </c>
    </row>
    <row r="1698" spans="2:8" x14ac:dyDescent="0.25">
      <c r="B1698" s="63" t="s">
        <v>130</v>
      </c>
      <c r="C1698" s="10" t="s">
        <v>16</v>
      </c>
      <c r="D1698" s="11">
        <v>2</v>
      </c>
      <c r="E1698" s="11">
        <v>2</v>
      </c>
      <c r="F1698" s="11">
        <v>1</v>
      </c>
      <c r="G1698" s="11">
        <v>1</v>
      </c>
      <c r="H1698" s="12">
        <v>0</v>
      </c>
    </row>
    <row r="1699" spans="2:8" x14ac:dyDescent="0.25">
      <c r="B1699" s="63" t="s">
        <v>151</v>
      </c>
      <c r="C1699" s="10" t="s">
        <v>156</v>
      </c>
      <c r="D1699" s="11">
        <v>2</v>
      </c>
      <c r="E1699" s="11">
        <v>2</v>
      </c>
      <c r="F1699" s="11">
        <v>2</v>
      </c>
      <c r="G1699" s="11">
        <v>0</v>
      </c>
      <c r="H1699" s="12">
        <v>0</v>
      </c>
    </row>
    <row r="1700" spans="2:8" x14ac:dyDescent="0.25">
      <c r="B1700" s="63" t="s">
        <v>151</v>
      </c>
      <c r="C1700" s="10" t="s">
        <v>157</v>
      </c>
      <c r="D1700" s="11">
        <v>1</v>
      </c>
      <c r="E1700" s="11">
        <v>1</v>
      </c>
      <c r="F1700" s="11">
        <v>1</v>
      </c>
      <c r="G1700" s="11">
        <v>0</v>
      </c>
      <c r="H1700" s="12">
        <v>0</v>
      </c>
    </row>
    <row r="1701" spans="2:8" x14ac:dyDescent="0.25">
      <c r="B1701" s="63" t="s">
        <v>151</v>
      </c>
      <c r="C1701" s="10" t="s">
        <v>159</v>
      </c>
      <c r="D1701" s="11">
        <v>3</v>
      </c>
      <c r="E1701" s="11">
        <v>3</v>
      </c>
      <c r="F1701" s="11">
        <v>3</v>
      </c>
      <c r="G1701" s="11">
        <v>0</v>
      </c>
      <c r="H1701" s="12">
        <v>0</v>
      </c>
    </row>
    <row r="1702" spans="2:8" x14ac:dyDescent="0.25">
      <c r="B1702" s="63" t="s">
        <v>131</v>
      </c>
      <c r="C1702" s="10" t="s">
        <v>156</v>
      </c>
      <c r="D1702" s="11">
        <v>6</v>
      </c>
      <c r="E1702" s="11">
        <v>6</v>
      </c>
      <c r="F1702" s="11">
        <v>3</v>
      </c>
      <c r="G1702" s="11">
        <v>3</v>
      </c>
      <c r="H1702" s="12">
        <v>0</v>
      </c>
    </row>
    <row r="1703" spans="2:8" x14ac:dyDescent="0.25">
      <c r="B1703" s="63" t="s">
        <v>131</v>
      </c>
      <c r="C1703" s="10" t="s">
        <v>157</v>
      </c>
      <c r="D1703" s="11">
        <v>8</v>
      </c>
      <c r="E1703" s="11">
        <v>8</v>
      </c>
      <c r="F1703" s="11">
        <v>7</v>
      </c>
      <c r="G1703" s="11">
        <v>1</v>
      </c>
      <c r="H1703" s="12">
        <v>0</v>
      </c>
    </row>
    <row r="1704" spans="2:8" x14ac:dyDescent="0.25">
      <c r="B1704" s="63" t="s">
        <v>131</v>
      </c>
      <c r="C1704" s="10" t="s">
        <v>16</v>
      </c>
      <c r="D1704" s="11">
        <v>3</v>
      </c>
      <c r="E1704" s="11">
        <v>3</v>
      </c>
      <c r="F1704" s="11">
        <v>3</v>
      </c>
      <c r="G1704" s="11">
        <v>0</v>
      </c>
      <c r="H1704" s="12">
        <v>0</v>
      </c>
    </row>
    <row r="1705" spans="2:8" x14ac:dyDescent="0.25">
      <c r="B1705" s="63" t="s">
        <v>131</v>
      </c>
      <c r="C1705" s="10" t="s">
        <v>159</v>
      </c>
      <c r="D1705" s="11">
        <v>12</v>
      </c>
      <c r="E1705" s="11">
        <v>12</v>
      </c>
      <c r="F1705" s="11">
        <v>8</v>
      </c>
      <c r="G1705" s="11">
        <v>4</v>
      </c>
      <c r="H1705" s="12">
        <v>0</v>
      </c>
    </row>
    <row r="1706" spans="2:8" x14ac:dyDescent="0.25">
      <c r="B1706" s="63" t="s">
        <v>132</v>
      </c>
      <c r="C1706" s="10" t="s">
        <v>156</v>
      </c>
      <c r="D1706" s="11">
        <v>7</v>
      </c>
      <c r="E1706" s="11">
        <v>7</v>
      </c>
      <c r="F1706" s="11">
        <v>7</v>
      </c>
      <c r="G1706" s="11">
        <v>0</v>
      </c>
      <c r="H1706" s="12">
        <v>0</v>
      </c>
    </row>
    <row r="1707" spans="2:8" x14ac:dyDescent="0.25">
      <c r="B1707" s="63" t="s">
        <v>132</v>
      </c>
      <c r="C1707" s="10" t="s">
        <v>16</v>
      </c>
      <c r="D1707" s="11">
        <v>2</v>
      </c>
      <c r="E1707" s="11">
        <v>2</v>
      </c>
      <c r="F1707" s="11">
        <v>2</v>
      </c>
      <c r="G1707" s="11">
        <v>0</v>
      </c>
      <c r="H1707" s="12">
        <v>0</v>
      </c>
    </row>
    <row r="1708" spans="2:8" x14ac:dyDescent="0.25">
      <c r="B1708" s="63" t="s">
        <v>132</v>
      </c>
      <c r="C1708" s="10" t="s">
        <v>157</v>
      </c>
      <c r="D1708" s="11">
        <v>15</v>
      </c>
      <c r="E1708" s="11">
        <v>15</v>
      </c>
      <c r="F1708" s="11">
        <v>13</v>
      </c>
      <c r="G1708" s="11">
        <v>2</v>
      </c>
      <c r="H1708" s="12">
        <v>0</v>
      </c>
    </row>
    <row r="1709" spans="2:8" x14ac:dyDescent="0.25">
      <c r="B1709" s="63" t="s">
        <v>132</v>
      </c>
      <c r="C1709" s="10" t="s">
        <v>159</v>
      </c>
      <c r="D1709" s="11">
        <v>2</v>
      </c>
      <c r="E1709" s="11">
        <v>2</v>
      </c>
      <c r="F1709" s="11">
        <v>2</v>
      </c>
      <c r="G1709" s="11">
        <v>0</v>
      </c>
      <c r="H1709" s="12">
        <v>0</v>
      </c>
    </row>
    <row r="1710" spans="2:8" x14ac:dyDescent="0.25">
      <c r="B1710" s="63" t="s">
        <v>153</v>
      </c>
      <c r="C1710" s="10" t="s">
        <v>159</v>
      </c>
      <c r="D1710" s="11">
        <v>1</v>
      </c>
      <c r="E1710" s="11">
        <v>1</v>
      </c>
      <c r="F1710" s="11">
        <v>1</v>
      </c>
      <c r="G1710" s="11">
        <v>0</v>
      </c>
      <c r="H1710" s="12">
        <v>0</v>
      </c>
    </row>
    <row r="1711" spans="2:8" x14ac:dyDescent="0.25">
      <c r="B1711" s="63" t="s">
        <v>153</v>
      </c>
      <c r="C1711" s="10" t="s">
        <v>157</v>
      </c>
      <c r="D1711" s="11">
        <v>2</v>
      </c>
      <c r="E1711" s="11">
        <v>2</v>
      </c>
      <c r="F1711" s="11">
        <v>1</v>
      </c>
      <c r="G1711" s="11">
        <v>1</v>
      </c>
      <c r="H1711" s="12">
        <v>0</v>
      </c>
    </row>
    <row r="1712" spans="2:8" x14ac:dyDescent="0.25">
      <c r="B1712" s="63" t="s">
        <v>133</v>
      </c>
      <c r="C1712" s="10" t="s">
        <v>159</v>
      </c>
      <c r="D1712" s="11">
        <v>7</v>
      </c>
      <c r="E1712" s="11">
        <v>6</v>
      </c>
      <c r="F1712" s="11">
        <v>5</v>
      </c>
      <c r="G1712" s="11">
        <v>1</v>
      </c>
      <c r="H1712" s="12">
        <v>0</v>
      </c>
    </row>
    <row r="1713" spans="2:8" x14ac:dyDescent="0.25">
      <c r="B1713" s="63" t="s">
        <v>133</v>
      </c>
      <c r="C1713" s="10" t="s">
        <v>16</v>
      </c>
      <c r="D1713" s="11">
        <v>9</v>
      </c>
      <c r="E1713" s="11">
        <v>9</v>
      </c>
      <c r="F1713" s="11">
        <v>7</v>
      </c>
      <c r="G1713" s="11">
        <v>2</v>
      </c>
      <c r="H1713" s="12">
        <v>0</v>
      </c>
    </row>
    <row r="1714" spans="2:8" x14ac:dyDescent="0.25">
      <c r="B1714" s="63" t="s">
        <v>133</v>
      </c>
      <c r="C1714" s="10" t="s">
        <v>157</v>
      </c>
      <c r="D1714" s="11">
        <v>34</v>
      </c>
      <c r="E1714" s="11">
        <v>27</v>
      </c>
      <c r="F1714" s="11">
        <v>26</v>
      </c>
      <c r="G1714" s="11">
        <v>1</v>
      </c>
      <c r="H1714" s="12">
        <v>1</v>
      </c>
    </row>
    <row r="1715" spans="2:8" x14ac:dyDescent="0.25">
      <c r="B1715" s="63" t="s">
        <v>133</v>
      </c>
      <c r="C1715" s="10" t="s">
        <v>156</v>
      </c>
      <c r="D1715" s="11">
        <v>24</v>
      </c>
      <c r="E1715" s="11">
        <v>20</v>
      </c>
      <c r="F1715" s="11">
        <v>16</v>
      </c>
      <c r="G1715" s="11">
        <v>4</v>
      </c>
      <c r="H1715" s="12">
        <v>0</v>
      </c>
    </row>
    <row r="1716" spans="2:8" x14ac:dyDescent="0.25">
      <c r="B1716" s="63" t="s">
        <v>154</v>
      </c>
      <c r="C1716" s="10" t="s">
        <v>16</v>
      </c>
      <c r="D1716" s="11">
        <v>1</v>
      </c>
      <c r="E1716" s="11">
        <v>1</v>
      </c>
      <c r="F1716" s="11">
        <v>0</v>
      </c>
      <c r="G1716" s="11">
        <v>1</v>
      </c>
      <c r="H1716" s="12">
        <v>0</v>
      </c>
    </row>
    <row r="1717" spans="2:8" x14ac:dyDescent="0.25">
      <c r="B1717" s="63" t="s">
        <v>154</v>
      </c>
      <c r="C1717" s="10" t="s">
        <v>159</v>
      </c>
      <c r="D1717" s="11">
        <v>3</v>
      </c>
      <c r="E1717" s="11">
        <v>3</v>
      </c>
      <c r="F1717" s="11">
        <v>3</v>
      </c>
      <c r="G1717" s="11">
        <v>0</v>
      </c>
      <c r="H1717" s="12">
        <v>0</v>
      </c>
    </row>
    <row r="1718" spans="2:8" x14ac:dyDescent="0.25">
      <c r="B1718" s="63" t="s">
        <v>154</v>
      </c>
      <c r="C1718" s="10" t="s">
        <v>157</v>
      </c>
      <c r="D1718" s="11">
        <v>2</v>
      </c>
      <c r="E1718" s="11">
        <v>2</v>
      </c>
      <c r="F1718" s="11">
        <v>1</v>
      </c>
      <c r="G1718" s="11">
        <v>1</v>
      </c>
      <c r="H1718" s="12">
        <v>0</v>
      </c>
    </row>
    <row r="1719" spans="2:8" x14ac:dyDescent="0.25">
      <c r="B1719" s="63" t="s">
        <v>134</v>
      </c>
      <c r="C1719" s="10" t="s">
        <v>16</v>
      </c>
      <c r="D1719" s="11">
        <v>6</v>
      </c>
      <c r="E1719" s="11">
        <v>6</v>
      </c>
      <c r="F1719" s="11">
        <v>5</v>
      </c>
      <c r="G1719" s="11">
        <v>1</v>
      </c>
      <c r="H1719" s="12">
        <v>0</v>
      </c>
    </row>
    <row r="1720" spans="2:8" x14ac:dyDescent="0.25">
      <c r="B1720" s="63" t="s">
        <v>134</v>
      </c>
      <c r="C1720" s="10" t="s">
        <v>156</v>
      </c>
      <c r="D1720" s="11">
        <v>7</v>
      </c>
      <c r="E1720" s="11">
        <v>7</v>
      </c>
      <c r="F1720" s="11">
        <v>7</v>
      </c>
      <c r="G1720" s="11">
        <v>0</v>
      </c>
      <c r="H1720" s="12">
        <v>0</v>
      </c>
    </row>
    <row r="1721" spans="2:8" x14ac:dyDescent="0.25">
      <c r="B1721" s="63" t="s">
        <v>134</v>
      </c>
      <c r="C1721" s="10" t="s">
        <v>159</v>
      </c>
      <c r="D1721" s="32">
        <v>2</v>
      </c>
      <c r="E1721" s="32">
        <v>2</v>
      </c>
      <c r="F1721" s="32">
        <v>2</v>
      </c>
      <c r="G1721" s="32">
        <v>0</v>
      </c>
      <c r="H1721" s="32">
        <v>0</v>
      </c>
    </row>
    <row r="1722" spans="2:8" x14ac:dyDescent="0.25">
      <c r="B1722" s="63" t="s">
        <v>134</v>
      </c>
      <c r="C1722" s="10" t="s">
        <v>157</v>
      </c>
      <c r="D1722" s="32">
        <v>11</v>
      </c>
      <c r="E1722" s="32">
        <v>11</v>
      </c>
      <c r="F1722" s="32">
        <v>9</v>
      </c>
      <c r="G1722" s="32">
        <v>2</v>
      </c>
      <c r="H1722" s="32">
        <v>0</v>
      </c>
    </row>
  </sheetData>
  <autoFilter ref="B2:H126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11"/>
  <sheetViews>
    <sheetView workbookViewId="0">
      <selection activeCell="D1271" sqref="D1271:D1722"/>
    </sheetView>
  </sheetViews>
  <sheetFormatPr defaultRowHeight="15" x14ac:dyDescent="0.25"/>
  <cols>
    <col min="1" max="1" width="17.85546875" customWidth="1"/>
    <col min="2" max="2" width="74.28515625" customWidth="1"/>
  </cols>
  <sheetData>
    <row r="1" spans="1:9" x14ac:dyDescent="0.25">
      <c r="A1" t="s">
        <v>18</v>
      </c>
      <c r="B1" t="s">
        <v>0</v>
      </c>
      <c r="C1" t="s">
        <v>19</v>
      </c>
      <c r="D1" t="s">
        <v>20</v>
      </c>
      <c r="E1" t="s">
        <v>21</v>
      </c>
      <c r="F1" t="s">
        <v>22</v>
      </c>
      <c r="I1">
        <v>26814</v>
      </c>
    </row>
    <row r="2" spans="1:9" hidden="1" x14ac:dyDescent="0.25">
      <c r="A2" t="s">
        <v>173</v>
      </c>
      <c r="B2" t="s">
        <v>2</v>
      </c>
      <c r="C2">
        <v>14</v>
      </c>
      <c r="D2">
        <v>13</v>
      </c>
      <c r="E2">
        <v>13</v>
      </c>
      <c r="F2">
        <v>0</v>
      </c>
    </row>
    <row r="3" spans="1:9" x14ac:dyDescent="0.25">
      <c r="A3" t="s">
        <v>173</v>
      </c>
      <c r="B3" t="s">
        <v>220</v>
      </c>
      <c r="C3">
        <v>122</v>
      </c>
      <c r="D3">
        <v>117</v>
      </c>
      <c r="E3">
        <v>95</v>
      </c>
      <c r="F3">
        <v>22</v>
      </c>
    </row>
    <row r="4" spans="1:9" hidden="1" x14ac:dyDescent="0.25">
      <c r="A4" t="s">
        <v>173</v>
      </c>
      <c r="B4" t="s">
        <v>221</v>
      </c>
      <c r="C4">
        <v>109</v>
      </c>
      <c r="D4">
        <v>105</v>
      </c>
      <c r="E4">
        <v>72</v>
      </c>
      <c r="F4">
        <v>33</v>
      </c>
    </row>
    <row r="5" spans="1:9" hidden="1" x14ac:dyDescent="0.25">
      <c r="A5" t="s">
        <v>173</v>
      </c>
      <c r="B5" t="s">
        <v>222</v>
      </c>
      <c r="C5">
        <v>137</v>
      </c>
      <c r="D5">
        <v>131</v>
      </c>
      <c r="E5">
        <v>123</v>
      </c>
      <c r="F5">
        <v>8</v>
      </c>
    </row>
    <row r="6" spans="1:9" hidden="1" x14ac:dyDescent="0.25">
      <c r="A6" t="s">
        <v>173</v>
      </c>
      <c r="B6" t="s">
        <v>193</v>
      </c>
      <c r="C6">
        <v>1</v>
      </c>
      <c r="D6">
        <v>0</v>
      </c>
      <c r="E6">
        <v>0</v>
      </c>
      <c r="F6">
        <v>0</v>
      </c>
    </row>
    <row r="7" spans="1:9" hidden="1" x14ac:dyDescent="0.25">
      <c r="A7" t="s">
        <v>173</v>
      </c>
      <c r="B7" t="s">
        <v>1</v>
      </c>
      <c r="C7">
        <v>1</v>
      </c>
      <c r="D7">
        <v>1</v>
      </c>
      <c r="E7">
        <v>1</v>
      </c>
      <c r="F7">
        <v>0</v>
      </c>
    </row>
    <row r="8" spans="1:9" hidden="1" x14ac:dyDescent="0.25">
      <c r="A8" t="s">
        <v>173</v>
      </c>
      <c r="B8" t="s">
        <v>13</v>
      </c>
      <c r="C8">
        <v>66</v>
      </c>
      <c r="D8">
        <v>63</v>
      </c>
      <c r="E8">
        <v>54</v>
      </c>
      <c r="F8">
        <v>9</v>
      </c>
    </row>
    <row r="9" spans="1:9" hidden="1" x14ac:dyDescent="0.25">
      <c r="A9" t="s">
        <v>173</v>
      </c>
      <c r="B9" t="s">
        <v>12</v>
      </c>
      <c r="C9">
        <v>15</v>
      </c>
      <c r="D9">
        <v>12</v>
      </c>
      <c r="E9">
        <v>8</v>
      </c>
      <c r="F9">
        <v>4</v>
      </c>
    </row>
    <row r="10" spans="1:9" hidden="1" x14ac:dyDescent="0.25">
      <c r="A10" t="s">
        <v>173</v>
      </c>
      <c r="B10" t="s">
        <v>14</v>
      </c>
      <c r="C10">
        <v>35</v>
      </c>
      <c r="D10">
        <v>34</v>
      </c>
      <c r="E10">
        <v>30</v>
      </c>
      <c r="F10">
        <v>4</v>
      </c>
    </row>
    <row r="11" spans="1:9" hidden="1" x14ac:dyDescent="0.25">
      <c r="A11" t="s">
        <v>173</v>
      </c>
      <c r="B11" t="s">
        <v>15</v>
      </c>
      <c r="C11">
        <v>149</v>
      </c>
      <c r="D11">
        <v>145</v>
      </c>
      <c r="E11">
        <v>113</v>
      </c>
      <c r="F11">
        <v>32</v>
      </c>
    </row>
    <row r="12" spans="1:9" hidden="1" x14ac:dyDescent="0.25">
      <c r="A12" t="s">
        <v>173</v>
      </c>
      <c r="B12" t="s">
        <v>195</v>
      </c>
      <c r="C12">
        <v>66</v>
      </c>
      <c r="D12">
        <v>65</v>
      </c>
      <c r="E12">
        <v>65</v>
      </c>
      <c r="F12">
        <v>0</v>
      </c>
    </row>
    <row r="13" spans="1:9" hidden="1" x14ac:dyDescent="0.25">
      <c r="A13" t="s">
        <v>173</v>
      </c>
      <c r="B13" t="s">
        <v>7</v>
      </c>
      <c r="C13">
        <v>116</v>
      </c>
      <c r="D13">
        <v>114</v>
      </c>
      <c r="E13">
        <v>105</v>
      </c>
      <c r="F13">
        <v>9</v>
      </c>
    </row>
    <row r="14" spans="1:9" hidden="1" x14ac:dyDescent="0.25">
      <c r="A14" t="s">
        <v>173</v>
      </c>
      <c r="B14" t="s">
        <v>17</v>
      </c>
      <c r="C14">
        <v>107</v>
      </c>
      <c r="D14">
        <v>105</v>
      </c>
      <c r="E14">
        <v>104</v>
      </c>
      <c r="F14">
        <v>1</v>
      </c>
    </row>
    <row r="15" spans="1:9" hidden="1" x14ac:dyDescent="0.25">
      <c r="A15" t="s">
        <v>176</v>
      </c>
      <c r="B15" t="s">
        <v>7</v>
      </c>
      <c r="C15">
        <v>24</v>
      </c>
      <c r="D15">
        <v>24</v>
      </c>
      <c r="E15">
        <v>21</v>
      </c>
      <c r="F15">
        <v>3</v>
      </c>
    </row>
    <row r="16" spans="1:9" hidden="1" x14ac:dyDescent="0.25">
      <c r="A16" t="s">
        <v>176</v>
      </c>
      <c r="B16" t="s">
        <v>221</v>
      </c>
      <c r="C16">
        <v>33</v>
      </c>
      <c r="D16">
        <v>30</v>
      </c>
      <c r="E16">
        <v>21</v>
      </c>
      <c r="F16">
        <v>9</v>
      </c>
    </row>
    <row r="17" spans="1:6" hidden="1" x14ac:dyDescent="0.25">
      <c r="A17" t="s">
        <v>176</v>
      </c>
      <c r="B17" t="s">
        <v>2</v>
      </c>
      <c r="C17">
        <v>5</v>
      </c>
      <c r="D17">
        <v>3</v>
      </c>
      <c r="E17">
        <v>3</v>
      </c>
      <c r="F17">
        <v>0</v>
      </c>
    </row>
    <row r="18" spans="1:6" x14ac:dyDescent="0.25">
      <c r="A18" t="s">
        <v>176</v>
      </c>
      <c r="B18" t="s">
        <v>220</v>
      </c>
      <c r="C18">
        <v>26</v>
      </c>
      <c r="D18">
        <v>26</v>
      </c>
      <c r="E18">
        <v>20</v>
      </c>
      <c r="F18">
        <v>6</v>
      </c>
    </row>
    <row r="19" spans="1:6" hidden="1" x14ac:dyDescent="0.25">
      <c r="A19" t="s">
        <v>176</v>
      </c>
      <c r="B19" t="s">
        <v>13</v>
      </c>
      <c r="C19">
        <v>4</v>
      </c>
      <c r="D19">
        <v>3</v>
      </c>
      <c r="E19">
        <v>1</v>
      </c>
      <c r="F19">
        <v>2</v>
      </c>
    </row>
    <row r="20" spans="1:6" hidden="1" x14ac:dyDescent="0.25">
      <c r="A20" t="s">
        <v>176</v>
      </c>
      <c r="B20" t="s">
        <v>195</v>
      </c>
      <c r="C20">
        <v>7</v>
      </c>
      <c r="D20">
        <v>6</v>
      </c>
      <c r="E20">
        <v>6</v>
      </c>
      <c r="F20">
        <v>0</v>
      </c>
    </row>
    <row r="21" spans="1:6" hidden="1" x14ac:dyDescent="0.25">
      <c r="A21" t="s">
        <v>176</v>
      </c>
      <c r="B21" t="s">
        <v>14</v>
      </c>
      <c r="C21">
        <v>1</v>
      </c>
      <c r="D21">
        <v>1</v>
      </c>
      <c r="E21">
        <v>1</v>
      </c>
      <c r="F21">
        <v>0</v>
      </c>
    </row>
    <row r="22" spans="1:6" hidden="1" x14ac:dyDescent="0.25">
      <c r="A22" t="s">
        <v>176</v>
      </c>
      <c r="B22" t="s">
        <v>15</v>
      </c>
      <c r="C22">
        <v>24</v>
      </c>
      <c r="D22">
        <v>23</v>
      </c>
      <c r="E22">
        <v>15</v>
      </c>
      <c r="F22">
        <v>8</v>
      </c>
    </row>
    <row r="23" spans="1:6" hidden="1" x14ac:dyDescent="0.25">
      <c r="A23" t="s">
        <v>176</v>
      </c>
      <c r="B23" t="s">
        <v>222</v>
      </c>
      <c r="C23">
        <v>40</v>
      </c>
      <c r="D23">
        <v>35</v>
      </c>
      <c r="E23">
        <v>23</v>
      </c>
      <c r="F23">
        <v>12</v>
      </c>
    </row>
    <row r="24" spans="1:6" hidden="1" x14ac:dyDescent="0.25">
      <c r="A24" t="s">
        <v>24</v>
      </c>
      <c r="B24" t="s">
        <v>2</v>
      </c>
      <c r="C24">
        <v>7</v>
      </c>
      <c r="D24">
        <v>6</v>
      </c>
      <c r="E24">
        <v>5</v>
      </c>
      <c r="F24">
        <v>1</v>
      </c>
    </row>
    <row r="25" spans="1:6" hidden="1" x14ac:dyDescent="0.25">
      <c r="A25" t="s">
        <v>24</v>
      </c>
      <c r="B25" t="s">
        <v>15</v>
      </c>
      <c r="C25">
        <v>112</v>
      </c>
      <c r="D25">
        <v>111</v>
      </c>
      <c r="E25">
        <v>96</v>
      </c>
      <c r="F25">
        <v>15</v>
      </c>
    </row>
    <row r="26" spans="1:6" hidden="1" x14ac:dyDescent="0.25">
      <c r="A26" t="s">
        <v>24</v>
      </c>
      <c r="B26" t="s">
        <v>195</v>
      </c>
      <c r="C26">
        <v>16</v>
      </c>
      <c r="D26">
        <v>16</v>
      </c>
      <c r="E26">
        <v>16</v>
      </c>
      <c r="F26">
        <v>0</v>
      </c>
    </row>
    <row r="27" spans="1:6" hidden="1" x14ac:dyDescent="0.25">
      <c r="A27" t="s">
        <v>24</v>
      </c>
      <c r="B27" t="s">
        <v>14</v>
      </c>
      <c r="C27">
        <v>18</v>
      </c>
      <c r="D27">
        <v>18</v>
      </c>
      <c r="E27">
        <v>18</v>
      </c>
      <c r="F27">
        <v>0</v>
      </c>
    </row>
    <row r="28" spans="1:6" hidden="1" x14ac:dyDescent="0.25">
      <c r="A28" t="s">
        <v>24</v>
      </c>
      <c r="B28" t="s">
        <v>13</v>
      </c>
      <c r="C28">
        <v>39</v>
      </c>
      <c r="D28">
        <v>33</v>
      </c>
      <c r="E28">
        <v>30</v>
      </c>
      <c r="F28">
        <v>3</v>
      </c>
    </row>
    <row r="29" spans="1:6" hidden="1" x14ac:dyDescent="0.25">
      <c r="A29" t="s">
        <v>24</v>
      </c>
      <c r="B29" t="s">
        <v>219</v>
      </c>
      <c r="C29">
        <v>1</v>
      </c>
      <c r="D29">
        <v>1</v>
      </c>
      <c r="E29">
        <v>0</v>
      </c>
      <c r="F29">
        <v>1</v>
      </c>
    </row>
    <row r="30" spans="1:6" hidden="1" x14ac:dyDescent="0.25">
      <c r="A30" t="s">
        <v>24</v>
      </c>
      <c r="B30" t="s">
        <v>221</v>
      </c>
      <c r="C30">
        <v>92</v>
      </c>
      <c r="D30">
        <v>90</v>
      </c>
      <c r="E30">
        <v>72</v>
      </c>
      <c r="F30">
        <v>18</v>
      </c>
    </row>
    <row r="31" spans="1:6" hidden="1" x14ac:dyDescent="0.25">
      <c r="A31" t="s">
        <v>24</v>
      </c>
      <c r="B31" t="s">
        <v>222</v>
      </c>
      <c r="C31">
        <v>87</v>
      </c>
      <c r="D31">
        <v>79</v>
      </c>
      <c r="E31">
        <v>63</v>
      </c>
      <c r="F31">
        <v>16</v>
      </c>
    </row>
    <row r="32" spans="1:6" x14ac:dyDescent="0.25">
      <c r="A32" t="s">
        <v>24</v>
      </c>
      <c r="B32" t="s">
        <v>220</v>
      </c>
      <c r="C32">
        <v>73</v>
      </c>
      <c r="D32">
        <v>72</v>
      </c>
      <c r="E32">
        <v>59</v>
      </c>
      <c r="F32">
        <v>13</v>
      </c>
    </row>
    <row r="33" spans="1:6" hidden="1" x14ac:dyDescent="0.25">
      <c r="A33" t="s">
        <v>24</v>
      </c>
      <c r="B33" t="s">
        <v>7</v>
      </c>
      <c r="C33">
        <v>44</v>
      </c>
      <c r="D33">
        <v>43</v>
      </c>
      <c r="E33">
        <v>33</v>
      </c>
      <c r="F33">
        <v>10</v>
      </c>
    </row>
    <row r="34" spans="1:6" hidden="1" x14ac:dyDescent="0.25">
      <c r="A34" t="s">
        <v>24</v>
      </c>
      <c r="B34" t="s">
        <v>12</v>
      </c>
      <c r="C34">
        <v>9</v>
      </c>
      <c r="D34">
        <v>6</v>
      </c>
      <c r="E34">
        <v>5</v>
      </c>
      <c r="F34">
        <v>1</v>
      </c>
    </row>
    <row r="35" spans="1:6" x14ac:dyDescent="0.25">
      <c r="A35" t="s">
        <v>49</v>
      </c>
      <c r="B35" t="s">
        <v>220</v>
      </c>
      <c r="C35">
        <v>24</v>
      </c>
      <c r="D35">
        <v>22</v>
      </c>
      <c r="E35">
        <v>13</v>
      </c>
      <c r="F35">
        <v>9</v>
      </c>
    </row>
    <row r="36" spans="1:6" hidden="1" x14ac:dyDescent="0.25">
      <c r="A36" t="s">
        <v>49</v>
      </c>
      <c r="B36" t="s">
        <v>221</v>
      </c>
      <c r="C36">
        <v>84</v>
      </c>
      <c r="D36">
        <v>78</v>
      </c>
      <c r="E36">
        <v>51</v>
      </c>
      <c r="F36">
        <v>27</v>
      </c>
    </row>
    <row r="37" spans="1:6" hidden="1" x14ac:dyDescent="0.25">
      <c r="A37" t="s">
        <v>49</v>
      </c>
      <c r="B37" t="s">
        <v>219</v>
      </c>
      <c r="C37">
        <v>1</v>
      </c>
      <c r="D37">
        <v>1</v>
      </c>
      <c r="E37">
        <v>0</v>
      </c>
      <c r="F37">
        <v>1</v>
      </c>
    </row>
    <row r="38" spans="1:6" hidden="1" x14ac:dyDescent="0.25">
      <c r="A38" t="s">
        <v>49</v>
      </c>
      <c r="B38" t="s">
        <v>12</v>
      </c>
      <c r="C38">
        <v>7</v>
      </c>
      <c r="D38">
        <v>7</v>
      </c>
      <c r="E38">
        <v>5</v>
      </c>
      <c r="F38">
        <v>2</v>
      </c>
    </row>
    <row r="39" spans="1:6" hidden="1" x14ac:dyDescent="0.25">
      <c r="A39" t="s">
        <v>49</v>
      </c>
      <c r="B39" t="s">
        <v>14</v>
      </c>
      <c r="C39">
        <v>2</v>
      </c>
      <c r="D39">
        <v>2</v>
      </c>
      <c r="E39">
        <v>1</v>
      </c>
      <c r="F39">
        <v>1</v>
      </c>
    </row>
    <row r="40" spans="1:6" hidden="1" x14ac:dyDescent="0.25">
      <c r="A40" t="s">
        <v>49</v>
      </c>
      <c r="B40" t="s">
        <v>195</v>
      </c>
      <c r="C40">
        <v>2</v>
      </c>
      <c r="D40">
        <v>2</v>
      </c>
      <c r="E40">
        <v>2</v>
      </c>
      <c r="F40">
        <v>0</v>
      </c>
    </row>
    <row r="41" spans="1:6" hidden="1" x14ac:dyDescent="0.25">
      <c r="A41" t="s">
        <v>49</v>
      </c>
      <c r="B41" t="s">
        <v>7</v>
      </c>
      <c r="C41">
        <v>41</v>
      </c>
      <c r="D41">
        <v>40</v>
      </c>
      <c r="E41">
        <v>24</v>
      </c>
      <c r="F41">
        <v>16</v>
      </c>
    </row>
    <row r="42" spans="1:6" hidden="1" x14ac:dyDescent="0.25">
      <c r="A42" t="s">
        <v>49</v>
      </c>
      <c r="B42" t="s">
        <v>222</v>
      </c>
      <c r="C42">
        <v>35</v>
      </c>
      <c r="D42">
        <v>33</v>
      </c>
      <c r="E42">
        <v>25</v>
      </c>
      <c r="F42">
        <v>8</v>
      </c>
    </row>
    <row r="43" spans="1:6" hidden="1" x14ac:dyDescent="0.25">
      <c r="A43" t="s">
        <v>49</v>
      </c>
      <c r="B43" t="s">
        <v>15</v>
      </c>
      <c r="C43">
        <v>33</v>
      </c>
      <c r="D43">
        <v>32</v>
      </c>
      <c r="E43">
        <v>23</v>
      </c>
      <c r="F43">
        <v>9</v>
      </c>
    </row>
    <row r="44" spans="1:6" hidden="1" x14ac:dyDescent="0.25">
      <c r="A44" t="s">
        <v>49</v>
      </c>
      <c r="B44" t="s">
        <v>13</v>
      </c>
      <c r="C44">
        <v>6</v>
      </c>
      <c r="D44">
        <v>6</v>
      </c>
      <c r="E44">
        <v>3</v>
      </c>
      <c r="F44">
        <v>3</v>
      </c>
    </row>
    <row r="45" spans="1:6" hidden="1" x14ac:dyDescent="0.25">
      <c r="A45" t="s">
        <v>49</v>
      </c>
      <c r="B45" t="s">
        <v>17</v>
      </c>
      <c r="C45">
        <v>2</v>
      </c>
      <c r="D45">
        <v>2</v>
      </c>
      <c r="E45">
        <v>2</v>
      </c>
      <c r="F45">
        <v>0</v>
      </c>
    </row>
    <row r="46" spans="1:6" hidden="1" x14ac:dyDescent="0.25">
      <c r="A46" t="s">
        <v>167</v>
      </c>
      <c r="B46" t="s">
        <v>2</v>
      </c>
      <c r="C46">
        <v>19</v>
      </c>
      <c r="D46">
        <v>18</v>
      </c>
      <c r="E46">
        <v>16</v>
      </c>
      <c r="F46">
        <v>2</v>
      </c>
    </row>
    <row r="47" spans="1:6" x14ac:dyDescent="0.25">
      <c r="A47" t="s">
        <v>167</v>
      </c>
      <c r="B47" t="s">
        <v>220</v>
      </c>
      <c r="C47">
        <v>86</v>
      </c>
      <c r="D47">
        <v>77</v>
      </c>
      <c r="E47">
        <v>66</v>
      </c>
      <c r="F47">
        <v>11</v>
      </c>
    </row>
    <row r="48" spans="1:6" hidden="1" x14ac:dyDescent="0.25">
      <c r="A48" t="s">
        <v>167</v>
      </c>
      <c r="B48" t="s">
        <v>221</v>
      </c>
      <c r="C48">
        <v>86</v>
      </c>
      <c r="D48">
        <v>77</v>
      </c>
      <c r="E48">
        <v>57</v>
      </c>
      <c r="F48">
        <v>20</v>
      </c>
    </row>
    <row r="49" spans="1:6" hidden="1" x14ac:dyDescent="0.25">
      <c r="A49" t="s">
        <v>167</v>
      </c>
      <c r="B49" t="s">
        <v>14</v>
      </c>
      <c r="C49">
        <v>21</v>
      </c>
      <c r="D49">
        <v>20</v>
      </c>
      <c r="E49">
        <v>19</v>
      </c>
      <c r="F49">
        <v>1</v>
      </c>
    </row>
    <row r="50" spans="1:6" hidden="1" x14ac:dyDescent="0.25">
      <c r="A50" t="s">
        <v>167</v>
      </c>
      <c r="B50" t="s">
        <v>15</v>
      </c>
      <c r="C50">
        <v>136</v>
      </c>
      <c r="D50">
        <v>136</v>
      </c>
      <c r="E50">
        <v>114</v>
      </c>
      <c r="F50">
        <v>22</v>
      </c>
    </row>
    <row r="51" spans="1:6" hidden="1" x14ac:dyDescent="0.25">
      <c r="A51" t="s">
        <v>167</v>
      </c>
      <c r="B51" t="s">
        <v>222</v>
      </c>
      <c r="C51">
        <v>122</v>
      </c>
      <c r="D51">
        <v>85</v>
      </c>
      <c r="E51">
        <v>78</v>
      </c>
      <c r="F51">
        <v>7</v>
      </c>
    </row>
    <row r="52" spans="1:6" hidden="1" x14ac:dyDescent="0.25">
      <c r="A52" t="s">
        <v>167</v>
      </c>
      <c r="B52" t="s">
        <v>7</v>
      </c>
      <c r="C52">
        <v>80</v>
      </c>
      <c r="D52">
        <v>57</v>
      </c>
      <c r="E52">
        <v>53</v>
      </c>
      <c r="F52">
        <v>4</v>
      </c>
    </row>
    <row r="53" spans="1:6" hidden="1" x14ac:dyDescent="0.25">
      <c r="A53" t="s">
        <v>167</v>
      </c>
      <c r="B53" t="s">
        <v>12</v>
      </c>
      <c r="C53">
        <v>13</v>
      </c>
      <c r="D53">
        <v>12</v>
      </c>
      <c r="E53">
        <v>12</v>
      </c>
      <c r="F53">
        <v>0</v>
      </c>
    </row>
    <row r="54" spans="1:6" hidden="1" x14ac:dyDescent="0.25">
      <c r="A54" t="s">
        <v>167</v>
      </c>
      <c r="B54" t="s">
        <v>195</v>
      </c>
      <c r="C54">
        <v>27</v>
      </c>
      <c r="D54">
        <v>23</v>
      </c>
      <c r="E54">
        <v>23</v>
      </c>
      <c r="F54">
        <v>0</v>
      </c>
    </row>
    <row r="55" spans="1:6" hidden="1" x14ac:dyDescent="0.25">
      <c r="A55" t="s">
        <v>167</v>
      </c>
      <c r="B55" t="s">
        <v>17</v>
      </c>
      <c r="C55">
        <v>52</v>
      </c>
      <c r="D55">
        <v>46</v>
      </c>
      <c r="E55">
        <v>41</v>
      </c>
      <c r="F55">
        <v>5</v>
      </c>
    </row>
    <row r="56" spans="1:6" hidden="1" x14ac:dyDescent="0.25">
      <c r="A56" t="s">
        <v>167</v>
      </c>
      <c r="B56" t="s">
        <v>13</v>
      </c>
      <c r="C56">
        <v>40</v>
      </c>
      <c r="D56">
        <v>39</v>
      </c>
      <c r="E56">
        <v>30</v>
      </c>
      <c r="F56">
        <v>9</v>
      </c>
    </row>
    <row r="57" spans="1:6" x14ac:dyDescent="0.25">
      <c r="A57" t="s">
        <v>166</v>
      </c>
      <c r="B57" t="s">
        <v>220</v>
      </c>
      <c r="C57">
        <v>41</v>
      </c>
      <c r="D57">
        <v>38</v>
      </c>
      <c r="E57">
        <v>32</v>
      </c>
      <c r="F57">
        <v>6</v>
      </c>
    </row>
    <row r="58" spans="1:6" hidden="1" x14ac:dyDescent="0.25">
      <c r="A58" t="s">
        <v>166</v>
      </c>
      <c r="B58" t="s">
        <v>2</v>
      </c>
      <c r="C58">
        <v>11</v>
      </c>
      <c r="D58">
        <v>11</v>
      </c>
      <c r="E58">
        <v>8</v>
      </c>
      <c r="F58">
        <v>3</v>
      </c>
    </row>
    <row r="59" spans="1:6" hidden="1" x14ac:dyDescent="0.25">
      <c r="A59" t="s">
        <v>166</v>
      </c>
      <c r="B59" t="s">
        <v>221</v>
      </c>
      <c r="C59">
        <v>77</v>
      </c>
      <c r="D59">
        <v>76</v>
      </c>
      <c r="E59">
        <v>59</v>
      </c>
      <c r="F59">
        <v>17</v>
      </c>
    </row>
    <row r="60" spans="1:6" hidden="1" x14ac:dyDescent="0.25">
      <c r="A60" t="s">
        <v>166</v>
      </c>
      <c r="B60" t="s">
        <v>14</v>
      </c>
      <c r="C60">
        <v>11</v>
      </c>
      <c r="D60">
        <v>11</v>
      </c>
      <c r="E60">
        <v>11</v>
      </c>
      <c r="F60">
        <v>0</v>
      </c>
    </row>
    <row r="61" spans="1:6" hidden="1" x14ac:dyDescent="0.25">
      <c r="A61" t="s">
        <v>166</v>
      </c>
      <c r="B61" t="s">
        <v>7</v>
      </c>
      <c r="C61">
        <v>18</v>
      </c>
      <c r="D61">
        <v>16</v>
      </c>
      <c r="E61">
        <v>12</v>
      </c>
      <c r="F61">
        <v>4</v>
      </c>
    </row>
    <row r="62" spans="1:6" hidden="1" x14ac:dyDescent="0.25">
      <c r="A62" t="s">
        <v>166</v>
      </c>
      <c r="B62" t="s">
        <v>195</v>
      </c>
      <c r="C62">
        <v>23</v>
      </c>
      <c r="D62">
        <v>23</v>
      </c>
      <c r="E62">
        <v>22</v>
      </c>
      <c r="F62">
        <v>1</v>
      </c>
    </row>
    <row r="63" spans="1:6" hidden="1" x14ac:dyDescent="0.25">
      <c r="A63" t="s">
        <v>166</v>
      </c>
      <c r="B63" t="s">
        <v>12</v>
      </c>
      <c r="C63">
        <v>1</v>
      </c>
      <c r="D63">
        <v>1</v>
      </c>
      <c r="E63">
        <v>0</v>
      </c>
      <c r="F63">
        <v>1</v>
      </c>
    </row>
    <row r="64" spans="1:6" hidden="1" x14ac:dyDescent="0.25">
      <c r="A64" t="s">
        <v>166</v>
      </c>
      <c r="B64" t="s">
        <v>222</v>
      </c>
      <c r="C64">
        <v>105</v>
      </c>
      <c r="D64">
        <v>95</v>
      </c>
      <c r="E64">
        <v>77</v>
      </c>
      <c r="F64">
        <v>18</v>
      </c>
    </row>
    <row r="65" spans="1:6" hidden="1" x14ac:dyDescent="0.25">
      <c r="A65" t="s">
        <v>166</v>
      </c>
      <c r="B65" t="s">
        <v>15</v>
      </c>
      <c r="C65">
        <v>72</v>
      </c>
      <c r="D65">
        <v>70</v>
      </c>
      <c r="E65">
        <v>44</v>
      </c>
      <c r="F65">
        <v>26</v>
      </c>
    </row>
    <row r="66" spans="1:6" hidden="1" x14ac:dyDescent="0.25">
      <c r="A66" t="s">
        <v>166</v>
      </c>
      <c r="B66" t="s">
        <v>13</v>
      </c>
      <c r="C66">
        <v>15</v>
      </c>
      <c r="D66">
        <v>14</v>
      </c>
      <c r="E66">
        <v>8</v>
      </c>
      <c r="F66">
        <v>6</v>
      </c>
    </row>
    <row r="67" spans="1:6" hidden="1" x14ac:dyDescent="0.25">
      <c r="A67" t="s">
        <v>166</v>
      </c>
      <c r="B67" t="s">
        <v>17</v>
      </c>
      <c r="C67">
        <v>11</v>
      </c>
      <c r="D67">
        <v>11</v>
      </c>
      <c r="E67">
        <v>8</v>
      </c>
      <c r="F67">
        <v>3</v>
      </c>
    </row>
    <row r="68" spans="1:6" hidden="1" x14ac:dyDescent="0.25">
      <c r="A68" t="s">
        <v>50</v>
      </c>
      <c r="B68" t="s">
        <v>222</v>
      </c>
      <c r="C68">
        <v>65</v>
      </c>
      <c r="D68">
        <v>63</v>
      </c>
      <c r="E68">
        <v>47</v>
      </c>
      <c r="F68">
        <v>16</v>
      </c>
    </row>
    <row r="69" spans="1:6" hidden="1" x14ac:dyDescent="0.25">
      <c r="A69" t="s">
        <v>50</v>
      </c>
      <c r="B69" t="s">
        <v>2</v>
      </c>
      <c r="C69">
        <v>2</v>
      </c>
      <c r="D69">
        <v>2</v>
      </c>
      <c r="E69">
        <v>1</v>
      </c>
      <c r="F69">
        <v>1</v>
      </c>
    </row>
    <row r="70" spans="1:6" x14ac:dyDescent="0.25">
      <c r="A70" t="s">
        <v>50</v>
      </c>
      <c r="B70" t="s">
        <v>220</v>
      </c>
      <c r="C70">
        <v>21</v>
      </c>
      <c r="D70">
        <v>21</v>
      </c>
      <c r="E70">
        <v>14</v>
      </c>
      <c r="F70">
        <v>7</v>
      </c>
    </row>
    <row r="71" spans="1:6" hidden="1" x14ac:dyDescent="0.25">
      <c r="A71" t="s">
        <v>50</v>
      </c>
      <c r="B71" t="s">
        <v>14</v>
      </c>
      <c r="C71">
        <v>8</v>
      </c>
      <c r="D71">
        <v>8</v>
      </c>
      <c r="E71">
        <v>8</v>
      </c>
      <c r="F71">
        <v>0</v>
      </c>
    </row>
    <row r="72" spans="1:6" hidden="1" x14ac:dyDescent="0.25">
      <c r="A72" t="s">
        <v>50</v>
      </c>
      <c r="B72" t="s">
        <v>12</v>
      </c>
      <c r="C72">
        <v>1</v>
      </c>
      <c r="D72">
        <v>0</v>
      </c>
      <c r="E72">
        <v>0</v>
      </c>
      <c r="F72">
        <v>0</v>
      </c>
    </row>
    <row r="73" spans="1:6" hidden="1" x14ac:dyDescent="0.25">
      <c r="A73" t="s">
        <v>50</v>
      </c>
      <c r="B73" t="s">
        <v>15</v>
      </c>
      <c r="C73">
        <v>51</v>
      </c>
      <c r="D73">
        <v>50</v>
      </c>
      <c r="E73">
        <v>44</v>
      </c>
      <c r="F73">
        <v>6</v>
      </c>
    </row>
    <row r="74" spans="1:6" hidden="1" x14ac:dyDescent="0.25">
      <c r="A74" t="s">
        <v>50</v>
      </c>
      <c r="B74" t="s">
        <v>13</v>
      </c>
      <c r="C74">
        <v>13</v>
      </c>
      <c r="D74">
        <v>13</v>
      </c>
      <c r="E74">
        <v>8</v>
      </c>
      <c r="F74">
        <v>5</v>
      </c>
    </row>
    <row r="75" spans="1:6" hidden="1" x14ac:dyDescent="0.25">
      <c r="A75" t="s">
        <v>50</v>
      </c>
      <c r="B75" t="s">
        <v>195</v>
      </c>
      <c r="C75">
        <v>21</v>
      </c>
      <c r="D75">
        <v>21</v>
      </c>
      <c r="E75">
        <v>21</v>
      </c>
      <c r="F75">
        <v>0</v>
      </c>
    </row>
    <row r="76" spans="1:6" hidden="1" x14ac:dyDescent="0.25">
      <c r="A76" t="s">
        <v>50</v>
      </c>
      <c r="B76" t="s">
        <v>221</v>
      </c>
      <c r="C76">
        <v>61</v>
      </c>
      <c r="D76">
        <v>58</v>
      </c>
      <c r="E76">
        <v>43</v>
      </c>
      <c r="F76">
        <v>15</v>
      </c>
    </row>
    <row r="77" spans="1:6" hidden="1" x14ac:dyDescent="0.25">
      <c r="A77" t="s">
        <v>50</v>
      </c>
      <c r="B77" t="s">
        <v>7</v>
      </c>
      <c r="C77">
        <v>14</v>
      </c>
      <c r="D77">
        <v>13</v>
      </c>
      <c r="E77">
        <v>8</v>
      </c>
      <c r="F77">
        <v>5</v>
      </c>
    </row>
    <row r="78" spans="1:6" hidden="1" x14ac:dyDescent="0.25">
      <c r="A78" t="s">
        <v>50</v>
      </c>
      <c r="B78" t="s">
        <v>17</v>
      </c>
      <c r="C78">
        <v>5</v>
      </c>
      <c r="D78">
        <v>5</v>
      </c>
      <c r="E78">
        <v>5</v>
      </c>
      <c r="F78">
        <v>0</v>
      </c>
    </row>
    <row r="79" spans="1:6" hidden="1" x14ac:dyDescent="0.25">
      <c r="A79" t="s">
        <v>51</v>
      </c>
      <c r="B79" t="s">
        <v>2</v>
      </c>
      <c r="C79">
        <v>25</v>
      </c>
      <c r="D79">
        <v>18</v>
      </c>
      <c r="E79">
        <v>16</v>
      </c>
      <c r="F79">
        <v>2</v>
      </c>
    </row>
    <row r="80" spans="1:6" hidden="1" x14ac:dyDescent="0.25">
      <c r="A80" t="s">
        <v>51</v>
      </c>
      <c r="B80" t="s">
        <v>7</v>
      </c>
      <c r="C80">
        <v>73</v>
      </c>
      <c r="D80">
        <v>56</v>
      </c>
      <c r="E80">
        <v>47</v>
      </c>
      <c r="F80">
        <v>9</v>
      </c>
    </row>
    <row r="81" spans="1:6" hidden="1" x14ac:dyDescent="0.25">
      <c r="A81" t="s">
        <v>51</v>
      </c>
      <c r="B81" t="s">
        <v>222</v>
      </c>
      <c r="C81">
        <v>165</v>
      </c>
      <c r="D81">
        <v>140</v>
      </c>
      <c r="E81">
        <v>111</v>
      </c>
      <c r="F81">
        <v>29</v>
      </c>
    </row>
    <row r="82" spans="1:6" hidden="1" x14ac:dyDescent="0.25">
      <c r="A82" t="s">
        <v>51</v>
      </c>
      <c r="B82" t="s">
        <v>219</v>
      </c>
      <c r="C82">
        <v>4</v>
      </c>
      <c r="D82">
        <v>4</v>
      </c>
      <c r="E82">
        <v>4</v>
      </c>
      <c r="F82">
        <v>0</v>
      </c>
    </row>
    <row r="83" spans="1:6" hidden="1" x14ac:dyDescent="0.25">
      <c r="A83" t="s">
        <v>51</v>
      </c>
      <c r="B83" t="s">
        <v>13</v>
      </c>
      <c r="C83">
        <v>49</v>
      </c>
      <c r="D83">
        <v>43</v>
      </c>
      <c r="E83">
        <v>32</v>
      </c>
      <c r="F83">
        <v>11</v>
      </c>
    </row>
    <row r="84" spans="1:6" hidden="1" x14ac:dyDescent="0.25">
      <c r="A84" t="s">
        <v>51</v>
      </c>
      <c r="B84" t="s">
        <v>195</v>
      </c>
      <c r="C84">
        <v>146</v>
      </c>
      <c r="D84">
        <v>132</v>
      </c>
      <c r="E84">
        <v>132</v>
      </c>
      <c r="F84">
        <v>0</v>
      </c>
    </row>
    <row r="85" spans="1:6" hidden="1" x14ac:dyDescent="0.25">
      <c r="A85" t="s">
        <v>51</v>
      </c>
      <c r="B85" t="s">
        <v>15</v>
      </c>
      <c r="C85">
        <v>154</v>
      </c>
      <c r="D85">
        <v>154</v>
      </c>
      <c r="E85">
        <v>137</v>
      </c>
      <c r="F85">
        <v>17</v>
      </c>
    </row>
    <row r="86" spans="1:6" hidden="1" x14ac:dyDescent="0.25">
      <c r="A86" t="s">
        <v>51</v>
      </c>
      <c r="B86" t="s">
        <v>14</v>
      </c>
      <c r="C86">
        <v>14</v>
      </c>
      <c r="D86">
        <v>13</v>
      </c>
      <c r="E86">
        <v>11</v>
      </c>
      <c r="F86">
        <v>2</v>
      </c>
    </row>
    <row r="87" spans="1:6" hidden="1" x14ac:dyDescent="0.25">
      <c r="A87" t="s">
        <v>51</v>
      </c>
      <c r="B87" t="s">
        <v>12</v>
      </c>
      <c r="C87">
        <v>2</v>
      </c>
      <c r="D87">
        <v>2</v>
      </c>
      <c r="E87">
        <v>1</v>
      </c>
      <c r="F87">
        <v>1</v>
      </c>
    </row>
    <row r="88" spans="1:6" x14ac:dyDescent="0.25">
      <c r="A88" t="s">
        <v>51</v>
      </c>
      <c r="B88" t="s">
        <v>220</v>
      </c>
      <c r="C88">
        <v>140</v>
      </c>
      <c r="D88">
        <v>126</v>
      </c>
      <c r="E88">
        <v>107</v>
      </c>
      <c r="F88">
        <v>19</v>
      </c>
    </row>
    <row r="89" spans="1:6" hidden="1" x14ac:dyDescent="0.25">
      <c r="A89" t="s">
        <v>51</v>
      </c>
      <c r="B89" t="s">
        <v>17</v>
      </c>
      <c r="C89">
        <v>42</v>
      </c>
      <c r="D89">
        <v>37</v>
      </c>
      <c r="E89">
        <v>32</v>
      </c>
      <c r="F89">
        <v>5</v>
      </c>
    </row>
    <row r="90" spans="1:6" hidden="1" x14ac:dyDescent="0.25">
      <c r="A90" t="s">
        <v>51</v>
      </c>
      <c r="B90" t="s">
        <v>194</v>
      </c>
      <c r="C90">
        <v>1</v>
      </c>
      <c r="D90">
        <v>0</v>
      </c>
      <c r="E90">
        <v>0</v>
      </c>
      <c r="F90">
        <v>0</v>
      </c>
    </row>
    <row r="91" spans="1:6" hidden="1" x14ac:dyDescent="0.25">
      <c r="A91" t="s">
        <v>51</v>
      </c>
      <c r="B91" t="s">
        <v>221</v>
      </c>
      <c r="C91">
        <v>284</v>
      </c>
      <c r="D91">
        <v>263</v>
      </c>
      <c r="E91">
        <v>204</v>
      </c>
      <c r="F91">
        <v>59</v>
      </c>
    </row>
    <row r="92" spans="1:6" hidden="1" x14ac:dyDescent="0.25">
      <c r="A92" t="s">
        <v>52</v>
      </c>
      <c r="B92" t="s">
        <v>2</v>
      </c>
      <c r="C92">
        <v>8</v>
      </c>
      <c r="D92">
        <v>8</v>
      </c>
      <c r="E92">
        <v>5</v>
      </c>
      <c r="F92">
        <v>3</v>
      </c>
    </row>
    <row r="93" spans="1:6" hidden="1" x14ac:dyDescent="0.25">
      <c r="A93" t="s">
        <v>52</v>
      </c>
      <c r="B93" t="s">
        <v>195</v>
      </c>
      <c r="C93">
        <v>13</v>
      </c>
      <c r="D93">
        <v>13</v>
      </c>
      <c r="E93">
        <v>13</v>
      </c>
      <c r="F93">
        <v>0</v>
      </c>
    </row>
    <row r="94" spans="1:6" hidden="1" x14ac:dyDescent="0.25">
      <c r="A94" t="s">
        <v>52</v>
      </c>
      <c r="B94" t="s">
        <v>221</v>
      </c>
      <c r="C94">
        <v>114</v>
      </c>
      <c r="D94">
        <v>112</v>
      </c>
      <c r="E94">
        <v>97</v>
      </c>
      <c r="F94">
        <v>15</v>
      </c>
    </row>
    <row r="95" spans="1:6" hidden="1" x14ac:dyDescent="0.25">
      <c r="A95" t="s">
        <v>52</v>
      </c>
      <c r="B95" t="s">
        <v>7</v>
      </c>
      <c r="C95">
        <v>47</v>
      </c>
      <c r="D95">
        <v>44</v>
      </c>
      <c r="E95">
        <v>40</v>
      </c>
      <c r="F95">
        <v>4</v>
      </c>
    </row>
    <row r="96" spans="1:6" hidden="1" x14ac:dyDescent="0.25">
      <c r="A96" t="s">
        <v>52</v>
      </c>
      <c r="B96" t="s">
        <v>13</v>
      </c>
      <c r="C96">
        <v>30</v>
      </c>
      <c r="D96">
        <v>30</v>
      </c>
      <c r="E96">
        <v>27</v>
      </c>
      <c r="F96">
        <v>3</v>
      </c>
    </row>
    <row r="97" spans="1:6" hidden="1" x14ac:dyDescent="0.25">
      <c r="A97" t="s">
        <v>52</v>
      </c>
      <c r="B97" t="s">
        <v>12</v>
      </c>
      <c r="C97">
        <v>7</v>
      </c>
      <c r="D97">
        <v>5</v>
      </c>
      <c r="E97">
        <v>4</v>
      </c>
      <c r="F97">
        <v>1</v>
      </c>
    </row>
    <row r="98" spans="1:6" hidden="1" x14ac:dyDescent="0.25">
      <c r="A98" t="s">
        <v>52</v>
      </c>
      <c r="B98" t="s">
        <v>15</v>
      </c>
      <c r="C98">
        <v>116</v>
      </c>
      <c r="D98">
        <v>115</v>
      </c>
      <c r="E98">
        <v>97</v>
      </c>
      <c r="F98">
        <v>18</v>
      </c>
    </row>
    <row r="99" spans="1:6" x14ac:dyDescent="0.25">
      <c r="A99" t="s">
        <v>52</v>
      </c>
      <c r="B99" t="s">
        <v>220</v>
      </c>
      <c r="C99">
        <v>83</v>
      </c>
      <c r="D99">
        <v>82</v>
      </c>
      <c r="E99">
        <v>72</v>
      </c>
      <c r="F99">
        <v>10</v>
      </c>
    </row>
    <row r="100" spans="1:6" hidden="1" x14ac:dyDescent="0.25">
      <c r="A100" t="s">
        <v>52</v>
      </c>
      <c r="B100" t="s">
        <v>222</v>
      </c>
      <c r="C100">
        <v>149</v>
      </c>
      <c r="D100">
        <v>134</v>
      </c>
      <c r="E100">
        <v>98</v>
      </c>
      <c r="F100">
        <v>36</v>
      </c>
    </row>
    <row r="101" spans="1:6" hidden="1" x14ac:dyDescent="0.25">
      <c r="A101" t="s">
        <v>52</v>
      </c>
      <c r="B101" t="s">
        <v>14</v>
      </c>
      <c r="C101">
        <v>16</v>
      </c>
      <c r="D101">
        <v>15</v>
      </c>
      <c r="E101">
        <v>15</v>
      </c>
      <c r="F101">
        <v>0</v>
      </c>
    </row>
    <row r="102" spans="1:6" hidden="1" x14ac:dyDescent="0.25">
      <c r="A102" t="s">
        <v>52</v>
      </c>
      <c r="B102" t="s">
        <v>17</v>
      </c>
      <c r="C102">
        <v>41</v>
      </c>
      <c r="D102">
        <v>36</v>
      </c>
      <c r="E102">
        <v>36</v>
      </c>
      <c r="F102">
        <v>0</v>
      </c>
    </row>
    <row r="103" spans="1:6" hidden="1" x14ac:dyDescent="0.25">
      <c r="A103" t="s">
        <v>25</v>
      </c>
      <c r="B103" t="s">
        <v>2</v>
      </c>
      <c r="C103">
        <v>9</v>
      </c>
      <c r="D103">
        <v>7</v>
      </c>
      <c r="E103">
        <v>6</v>
      </c>
      <c r="F103">
        <v>1</v>
      </c>
    </row>
    <row r="104" spans="1:6" hidden="1" x14ac:dyDescent="0.25">
      <c r="A104" t="s">
        <v>25</v>
      </c>
      <c r="B104" t="s">
        <v>7</v>
      </c>
      <c r="C104">
        <v>61</v>
      </c>
      <c r="D104">
        <v>56</v>
      </c>
      <c r="E104">
        <v>42</v>
      </c>
      <c r="F104">
        <v>14</v>
      </c>
    </row>
    <row r="105" spans="1:6" hidden="1" x14ac:dyDescent="0.25">
      <c r="A105" t="s">
        <v>25</v>
      </c>
      <c r="B105" t="s">
        <v>193</v>
      </c>
      <c r="C105">
        <v>1</v>
      </c>
      <c r="D105">
        <v>0</v>
      </c>
      <c r="E105">
        <v>0</v>
      </c>
      <c r="F105">
        <v>0</v>
      </c>
    </row>
    <row r="106" spans="1:6" x14ac:dyDescent="0.25">
      <c r="A106" t="s">
        <v>25</v>
      </c>
      <c r="B106" t="s">
        <v>220</v>
      </c>
      <c r="C106">
        <v>131</v>
      </c>
      <c r="D106">
        <v>126</v>
      </c>
      <c r="E106">
        <v>101</v>
      </c>
      <c r="F106">
        <v>25</v>
      </c>
    </row>
    <row r="107" spans="1:6" hidden="1" x14ac:dyDescent="0.25">
      <c r="A107" t="s">
        <v>25</v>
      </c>
      <c r="B107" t="s">
        <v>14</v>
      </c>
      <c r="C107">
        <v>24</v>
      </c>
      <c r="D107">
        <v>21</v>
      </c>
      <c r="E107">
        <v>17</v>
      </c>
      <c r="F107">
        <v>4</v>
      </c>
    </row>
    <row r="108" spans="1:6" hidden="1" x14ac:dyDescent="0.25">
      <c r="A108" t="s">
        <v>25</v>
      </c>
      <c r="B108" t="s">
        <v>13</v>
      </c>
      <c r="C108">
        <v>63</v>
      </c>
      <c r="D108">
        <v>60</v>
      </c>
      <c r="E108">
        <v>51</v>
      </c>
      <c r="F108">
        <v>9</v>
      </c>
    </row>
    <row r="109" spans="1:6" hidden="1" x14ac:dyDescent="0.25">
      <c r="A109" t="s">
        <v>25</v>
      </c>
      <c r="B109" t="s">
        <v>195</v>
      </c>
      <c r="C109">
        <v>93</v>
      </c>
      <c r="D109">
        <v>91</v>
      </c>
      <c r="E109">
        <v>91</v>
      </c>
      <c r="F109">
        <v>0</v>
      </c>
    </row>
    <row r="110" spans="1:6" hidden="1" x14ac:dyDescent="0.25">
      <c r="A110" t="s">
        <v>25</v>
      </c>
      <c r="B110" t="s">
        <v>15</v>
      </c>
      <c r="C110">
        <v>171</v>
      </c>
      <c r="D110">
        <v>170</v>
      </c>
      <c r="E110">
        <v>157</v>
      </c>
      <c r="F110">
        <v>13</v>
      </c>
    </row>
    <row r="111" spans="1:6" hidden="1" x14ac:dyDescent="0.25">
      <c r="A111" t="s">
        <v>25</v>
      </c>
      <c r="B111" t="s">
        <v>221</v>
      </c>
      <c r="C111">
        <v>243</v>
      </c>
      <c r="D111">
        <v>232</v>
      </c>
      <c r="E111">
        <v>180</v>
      </c>
      <c r="F111">
        <v>52</v>
      </c>
    </row>
    <row r="112" spans="1:6" hidden="1" x14ac:dyDescent="0.25">
      <c r="A112" t="s">
        <v>25</v>
      </c>
      <c r="B112" t="s">
        <v>17</v>
      </c>
      <c r="C112">
        <v>45</v>
      </c>
      <c r="D112">
        <v>40</v>
      </c>
      <c r="E112">
        <v>40</v>
      </c>
      <c r="F112">
        <v>0</v>
      </c>
    </row>
    <row r="113" spans="1:6" hidden="1" x14ac:dyDescent="0.25">
      <c r="A113" t="s">
        <v>25</v>
      </c>
      <c r="B113" t="s">
        <v>222</v>
      </c>
      <c r="C113">
        <v>241</v>
      </c>
      <c r="D113">
        <v>223</v>
      </c>
      <c r="E113">
        <v>197</v>
      </c>
      <c r="F113">
        <v>26</v>
      </c>
    </row>
    <row r="114" spans="1:6" hidden="1" x14ac:dyDescent="0.25">
      <c r="A114" t="s">
        <v>25</v>
      </c>
      <c r="B114" t="s">
        <v>12</v>
      </c>
      <c r="C114">
        <v>10</v>
      </c>
      <c r="D114">
        <v>9</v>
      </c>
      <c r="E114">
        <v>7</v>
      </c>
      <c r="F114">
        <v>2</v>
      </c>
    </row>
    <row r="115" spans="1:6" hidden="1" x14ac:dyDescent="0.25">
      <c r="A115" t="s">
        <v>53</v>
      </c>
      <c r="B115" t="s">
        <v>2</v>
      </c>
      <c r="C115">
        <v>7</v>
      </c>
      <c r="D115">
        <v>7</v>
      </c>
      <c r="E115">
        <v>3</v>
      </c>
      <c r="F115">
        <v>4</v>
      </c>
    </row>
    <row r="116" spans="1:6" hidden="1" x14ac:dyDescent="0.25">
      <c r="A116" t="s">
        <v>53</v>
      </c>
      <c r="B116" t="s">
        <v>219</v>
      </c>
      <c r="C116">
        <v>1</v>
      </c>
      <c r="D116">
        <v>1</v>
      </c>
      <c r="E116">
        <v>1</v>
      </c>
      <c r="F116">
        <v>0</v>
      </c>
    </row>
    <row r="117" spans="1:6" hidden="1" x14ac:dyDescent="0.25">
      <c r="A117" t="s">
        <v>53</v>
      </c>
      <c r="B117" t="s">
        <v>221</v>
      </c>
      <c r="C117">
        <v>156</v>
      </c>
      <c r="D117">
        <v>134</v>
      </c>
      <c r="E117">
        <v>85</v>
      </c>
      <c r="F117">
        <v>49</v>
      </c>
    </row>
    <row r="118" spans="1:6" x14ac:dyDescent="0.25">
      <c r="A118" t="s">
        <v>53</v>
      </c>
      <c r="B118" t="s">
        <v>220</v>
      </c>
      <c r="C118">
        <v>74</v>
      </c>
      <c r="D118">
        <v>66</v>
      </c>
      <c r="E118">
        <v>45</v>
      </c>
      <c r="F118">
        <v>21</v>
      </c>
    </row>
    <row r="119" spans="1:6" hidden="1" x14ac:dyDescent="0.25">
      <c r="A119" t="s">
        <v>53</v>
      </c>
      <c r="B119" t="s">
        <v>17</v>
      </c>
      <c r="C119">
        <v>17</v>
      </c>
      <c r="D119">
        <v>15</v>
      </c>
      <c r="E119">
        <v>15</v>
      </c>
      <c r="F119">
        <v>0</v>
      </c>
    </row>
    <row r="120" spans="1:6" hidden="1" x14ac:dyDescent="0.25">
      <c r="A120" t="s">
        <v>53</v>
      </c>
      <c r="B120" t="s">
        <v>222</v>
      </c>
      <c r="C120">
        <v>176</v>
      </c>
      <c r="D120">
        <v>153</v>
      </c>
      <c r="E120">
        <v>96</v>
      </c>
      <c r="F120">
        <v>57</v>
      </c>
    </row>
    <row r="121" spans="1:6" hidden="1" x14ac:dyDescent="0.25">
      <c r="A121" t="s">
        <v>53</v>
      </c>
      <c r="B121" t="s">
        <v>13</v>
      </c>
      <c r="C121">
        <v>29</v>
      </c>
      <c r="D121">
        <v>22</v>
      </c>
      <c r="E121">
        <v>15</v>
      </c>
      <c r="F121">
        <v>7</v>
      </c>
    </row>
    <row r="122" spans="1:6" hidden="1" x14ac:dyDescent="0.25">
      <c r="A122" t="s">
        <v>53</v>
      </c>
      <c r="B122" t="s">
        <v>14</v>
      </c>
      <c r="C122">
        <v>10</v>
      </c>
      <c r="D122">
        <v>9</v>
      </c>
      <c r="E122">
        <v>7</v>
      </c>
      <c r="F122">
        <v>2</v>
      </c>
    </row>
    <row r="123" spans="1:6" hidden="1" x14ac:dyDescent="0.25">
      <c r="A123" t="s">
        <v>53</v>
      </c>
      <c r="B123" t="s">
        <v>7</v>
      </c>
      <c r="C123">
        <v>59</v>
      </c>
      <c r="D123">
        <v>53</v>
      </c>
      <c r="E123">
        <v>36</v>
      </c>
      <c r="F123">
        <v>17</v>
      </c>
    </row>
    <row r="124" spans="1:6" hidden="1" x14ac:dyDescent="0.25">
      <c r="A124" t="s">
        <v>53</v>
      </c>
      <c r="B124" t="s">
        <v>195</v>
      </c>
      <c r="C124">
        <v>25</v>
      </c>
      <c r="D124">
        <v>23</v>
      </c>
      <c r="E124">
        <v>21</v>
      </c>
      <c r="F124">
        <v>2</v>
      </c>
    </row>
    <row r="125" spans="1:6" hidden="1" x14ac:dyDescent="0.25">
      <c r="A125" t="s">
        <v>53</v>
      </c>
      <c r="B125" t="s">
        <v>12</v>
      </c>
      <c r="C125">
        <v>2</v>
      </c>
      <c r="D125">
        <v>2</v>
      </c>
      <c r="E125">
        <v>1</v>
      </c>
      <c r="F125">
        <v>1</v>
      </c>
    </row>
    <row r="126" spans="1:6" hidden="1" x14ac:dyDescent="0.25">
      <c r="A126" t="s">
        <v>53</v>
      </c>
      <c r="B126" t="s">
        <v>15</v>
      </c>
      <c r="C126">
        <v>110</v>
      </c>
      <c r="D126">
        <v>107</v>
      </c>
      <c r="E126">
        <v>93</v>
      </c>
      <c r="F126">
        <v>14</v>
      </c>
    </row>
    <row r="127" spans="1:6" x14ac:dyDescent="0.25">
      <c r="A127" t="s">
        <v>26</v>
      </c>
      <c r="B127" t="s">
        <v>220</v>
      </c>
      <c r="C127">
        <v>88</v>
      </c>
      <c r="D127">
        <v>84</v>
      </c>
      <c r="E127">
        <v>71</v>
      </c>
      <c r="F127">
        <v>13</v>
      </c>
    </row>
    <row r="128" spans="1:6" hidden="1" x14ac:dyDescent="0.25">
      <c r="A128" t="s">
        <v>26</v>
      </c>
      <c r="B128" t="s">
        <v>7</v>
      </c>
      <c r="C128">
        <v>48</v>
      </c>
      <c r="D128">
        <v>48</v>
      </c>
      <c r="E128">
        <v>47</v>
      </c>
      <c r="F128">
        <v>1</v>
      </c>
    </row>
    <row r="129" spans="1:6" hidden="1" x14ac:dyDescent="0.25">
      <c r="A129" t="s">
        <v>26</v>
      </c>
      <c r="B129" t="s">
        <v>221</v>
      </c>
      <c r="C129">
        <v>119</v>
      </c>
      <c r="D129">
        <v>117</v>
      </c>
      <c r="E129">
        <v>84</v>
      </c>
      <c r="F129">
        <v>33</v>
      </c>
    </row>
    <row r="130" spans="1:6" hidden="1" x14ac:dyDescent="0.25">
      <c r="A130" t="s">
        <v>26</v>
      </c>
      <c r="B130" t="s">
        <v>15</v>
      </c>
      <c r="C130">
        <v>118</v>
      </c>
      <c r="D130">
        <v>118</v>
      </c>
      <c r="E130">
        <v>103</v>
      </c>
      <c r="F130">
        <v>15</v>
      </c>
    </row>
    <row r="131" spans="1:6" hidden="1" x14ac:dyDescent="0.25">
      <c r="A131" t="s">
        <v>26</v>
      </c>
      <c r="B131" t="s">
        <v>17</v>
      </c>
      <c r="C131">
        <v>49</v>
      </c>
      <c r="D131">
        <v>44</v>
      </c>
      <c r="E131">
        <v>42</v>
      </c>
      <c r="F131">
        <v>2</v>
      </c>
    </row>
    <row r="132" spans="1:6" hidden="1" x14ac:dyDescent="0.25">
      <c r="A132" t="s">
        <v>26</v>
      </c>
      <c r="B132" t="s">
        <v>2</v>
      </c>
      <c r="C132">
        <v>11</v>
      </c>
      <c r="D132">
        <v>10</v>
      </c>
      <c r="E132">
        <v>9</v>
      </c>
      <c r="F132">
        <v>1</v>
      </c>
    </row>
    <row r="133" spans="1:6" hidden="1" x14ac:dyDescent="0.25">
      <c r="A133" t="s">
        <v>26</v>
      </c>
      <c r="B133" t="s">
        <v>14</v>
      </c>
      <c r="C133">
        <v>11</v>
      </c>
      <c r="D133">
        <v>9</v>
      </c>
      <c r="E133">
        <v>9</v>
      </c>
      <c r="F133">
        <v>0</v>
      </c>
    </row>
    <row r="134" spans="1:6" hidden="1" x14ac:dyDescent="0.25">
      <c r="A134" t="s">
        <v>26</v>
      </c>
      <c r="B134" t="s">
        <v>195</v>
      </c>
      <c r="C134">
        <v>22</v>
      </c>
      <c r="D134">
        <v>21</v>
      </c>
      <c r="E134">
        <v>20</v>
      </c>
      <c r="F134">
        <v>1</v>
      </c>
    </row>
    <row r="135" spans="1:6" hidden="1" x14ac:dyDescent="0.25">
      <c r="A135" t="s">
        <v>26</v>
      </c>
      <c r="B135" t="s">
        <v>222</v>
      </c>
      <c r="C135">
        <v>158</v>
      </c>
      <c r="D135">
        <v>151</v>
      </c>
      <c r="E135">
        <v>114</v>
      </c>
      <c r="F135">
        <v>37</v>
      </c>
    </row>
    <row r="136" spans="1:6" hidden="1" x14ac:dyDescent="0.25">
      <c r="A136" t="s">
        <v>26</v>
      </c>
      <c r="B136" t="s">
        <v>12</v>
      </c>
      <c r="C136">
        <v>102</v>
      </c>
      <c r="D136">
        <v>81</v>
      </c>
      <c r="E136">
        <v>68</v>
      </c>
      <c r="F136">
        <v>13</v>
      </c>
    </row>
    <row r="137" spans="1:6" hidden="1" x14ac:dyDescent="0.25">
      <c r="A137" t="s">
        <v>26</v>
      </c>
      <c r="B137" t="s">
        <v>13</v>
      </c>
      <c r="C137">
        <v>28</v>
      </c>
      <c r="D137">
        <v>26</v>
      </c>
      <c r="E137">
        <v>26</v>
      </c>
      <c r="F137">
        <v>0</v>
      </c>
    </row>
    <row r="138" spans="1:6" hidden="1" x14ac:dyDescent="0.25">
      <c r="A138" t="s">
        <v>168</v>
      </c>
      <c r="B138" t="s">
        <v>2</v>
      </c>
      <c r="C138">
        <v>27</v>
      </c>
      <c r="D138">
        <v>27</v>
      </c>
      <c r="E138">
        <v>27</v>
      </c>
      <c r="F138">
        <v>0</v>
      </c>
    </row>
    <row r="139" spans="1:6" hidden="1" x14ac:dyDescent="0.25">
      <c r="A139" t="s">
        <v>168</v>
      </c>
      <c r="B139" t="s">
        <v>193</v>
      </c>
      <c r="C139">
        <v>1</v>
      </c>
      <c r="D139">
        <v>0</v>
      </c>
      <c r="E139">
        <v>0</v>
      </c>
      <c r="F139">
        <v>0</v>
      </c>
    </row>
    <row r="140" spans="1:6" hidden="1" x14ac:dyDescent="0.25">
      <c r="A140" t="s">
        <v>168</v>
      </c>
      <c r="B140" t="s">
        <v>13</v>
      </c>
      <c r="C140">
        <v>70</v>
      </c>
      <c r="D140">
        <v>64</v>
      </c>
      <c r="E140">
        <v>37</v>
      </c>
      <c r="F140">
        <v>27</v>
      </c>
    </row>
    <row r="141" spans="1:6" x14ac:dyDescent="0.25">
      <c r="A141" t="s">
        <v>168</v>
      </c>
      <c r="B141" t="s">
        <v>220</v>
      </c>
      <c r="C141">
        <v>134</v>
      </c>
      <c r="D141">
        <v>132</v>
      </c>
      <c r="E141">
        <v>84</v>
      </c>
      <c r="F141">
        <v>48</v>
      </c>
    </row>
    <row r="142" spans="1:6" hidden="1" x14ac:dyDescent="0.25">
      <c r="A142" t="s">
        <v>168</v>
      </c>
      <c r="B142" t="s">
        <v>14</v>
      </c>
      <c r="C142">
        <v>16</v>
      </c>
      <c r="D142">
        <v>16</v>
      </c>
      <c r="E142">
        <v>15</v>
      </c>
      <c r="F142">
        <v>1</v>
      </c>
    </row>
    <row r="143" spans="1:6" hidden="1" x14ac:dyDescent="0.25">
      <c r="A143" t="s">
        <v>168</v>
      </c>
      <c r="B143" t="s">
        <v>1</v>
      </c>
      <c r="C143">
        <v>3</v>
      </c>
      <c r="D143">
        <v>2</v>
      </c>
      <c r="E143">
        <v>2</v>
      </c>
      <c r="F143">
        <v>0</v>
      </c>
    </row>
    <row r="144" spans="1:6" hidden="1" x14ac:dyDescent="0.25">
      <c r="A144" t="s">
        <v>168</v>
      </c>
      <c r="B144" t="s">
        <v>12</v>
      </c>
      <c r="C144">
        <v>7</v>
      </c>
      <c r="D144">
        <v>6</v>
      </c>
      <c r="E144">
        <v>4</v>
      </c>
      <c r="F144">
        <v>2</v>
      </c>
    </row>
    <row r="145" spans="1:6" hidden="1" x14ac:dyDescent="0.25">
      <c r="A145" t="s">
        <v>168</v>
      </c>
      <c r="B145" t="s">
        <v>219</v>
      </c>
      <c r="C145">
        <v>1</v>
      </c>
      <c r="D145">
        <v>1</v>
      </c>
      <c r="E145">
        <v>1</v>
      </c>
      <c r="F145">
        <v>0</v>
      </c>
    </row>
    <row r="146" spans="1:6" hidden="1" x14ac:dyDescent="0.25">
      <c r="A146" t="s">
        <v>168</v>
      </c>
      <c r="B146" t="s">
        <v>195</v>
      </c>
      <c r="C146">
        <v>96</v>
      </c>
      <c r="D146">
        <v>86</v>
      </c>
      <c r="E146">
        <v>86</v>
      </c>
      <c r="F146">
        <v>0</v>
      </c>
    </row>
    <row r="147" spans="1:6" hidden="1" x14ac:dyDescent="0.25">
      <c r="A147" t="s">
        <v>168</v>
      </c>
      <c r="B147" t="s">
        <v>221</v>
      </c>
      <c r="C147">
        <v>167</v>
      </c>
      <c r="D147">
        <v>164</v>
      </c>
      <c r="E147">
        <v>90</v>
      </c>
      <c r="F147">
        <v>74</v>
      </c>
    </row>
    <row r="148" spans="1:6" hidden="1" x14ac:dyDescent="0.25">
      <c r="A148" t="s">
        <v>168</v>
      </c>
      <c r="B148" t="s">
        <v>7</v>
      </c>
      <c r="C148">
        <v>106</v>
      </c>
      <c r="D148">
        <v>102</v>
      </c>
      <c r="E148">
        <v>64</v>
      </c>
      <c r="F148">
        <v>38</v>
      </c>
    </row>
    <row r="149" spans="1:6" hidden="1" x14ac:dyDescent="0.25">
      <c r="A149" t="s">
        <v>168</v>
      </c>
      <c r="B149" t="s">
        <v>15</v>
      </c>
      <c r="C149">
        <v>177</v>
      </c>
      <c r="D149">
        <v>173</v>
      </c>
      <c r="E149">
        <v>143</v>
      </c>
      <c r="F149">
        <v>30</v>
      </c>
    </row>
    <row r="150" spans="1:6" hidden="1" x14ac:dyDescent="0.25">
      <c r="A150" t="s">
        <v>168</v>
      </c>
      <c r="B150" t="s">
        <v>222</v>
      </c>
      <c r="C150">
        <v>192</v>
      </c>
      <c r="D150">
        <v>172</v>
      </c>
      <c r="E150">
        <v>144</v>
      </c>
      <c r="F150">
        <v>28</v>
      </c>
    </row>
    <row r="151" spans="1:6" hidden="1" x14ac:dyDescent="0.25">
      <c r="A151" t="s">
        <v>168</v>
      </c>
      <c r="B151" t="s">
        <v>17</v>
      </c>
      <c r="C151">
        <v>50</v>
      </c>
      <c r="D151">
        <v>50</v>
      </c>
      <c r="E151">
        <v>49</v>
      </c>
      <c r="F151">
        <v>1</v>
      </c>
    </row>
    <row r="152" spans="1:6" hidden="1" x14ac:dyDescent="0.25">
      <c r="A152" t="s">
        <v>54</v>
      </c>
      <c r="B152" t="s">
        <v>7</v>
      </c>
      <c r="C152">
        <v>3</v>
      </c>
      <c r="D152">
        <v>3</v>
      </c>
      <c r="E152">
        <v>1</v>
      </c>
      <c r="F152">
        <v>2</v>
      </c>
    </row>
    <row r="153" spans="1:6" hidden="1" x14ac:dyDescent="0.25">
      <c r="A153" t="s">
        <v>54</v>
      </c>
      <c r="B153" t="s">
        <v>222</v>
      </c>
      <c r="C153">
        <v>132</v>
      </c>
      <c r="D153">
        <v>117</v>
      </c>
      <c r="E153">
        <v>81</v>
      </c>
      <c r="F153">
        <v>36</v>
      </c>
    </row>
    <row r="154" spans="1:6" hidden="1" x14ac:dyDescent="0.25">
      <c r="A154" t="s">
        <v>54</v>
      </c>
      <c r="B154" t="s">
        <v>13</v>
      </c>
      <c r="C154">
        <v>23</v>
      </c>
      <c r="D154">
        <v>23</v>
      </c>
      <c r="E154">
        <v>13</v>
      </c>
      <c r="F154">
        <v>10</v>
      </c>
    </row>
    <row r="155" spans="1:6" x14ac:dyDescent="0.25">
      <c r="A155" t="s">
        <v>54</v>
      </c>
      <c r="B155" t="s">
        <v>220</v>
      </c>
      <c r="C155">
        <v>57</v>
      </c>
      <c r="D155">
        <v>55</v>
      </c>
      <c r="E155">
        <v>37</v>
      </c>
      <c r="F155">
        <v>18</v>
      </c>
    </row>
    <row r="156" spans="1:6" hidden="1" x14ac:dyDescent="0.25">
      <c r="A156" t="s">
        <v>54</v>
      </c>
      <c r="B156" t="s">
        <v>14</v>
      </c>
      <c r="C156">
        <v>9</v>
      </c>
      <c r="D156">
        <v>9</v>
      </c>
      <c r="E156">
        <v>8</v>
      </c>
      <c r="F156">
        <v>1</v>
      </c>
    </row>
    <row r="157" spans="1:6" hidden="1" x14ac:dyDescent="0.25">
      <c r="A157" t="s">
        <v>54</v>
      </c>
      <c r="B157" t="s">
        <v>17</v>
      </c>
      <c r="C157">
        <v>1</v>
      </c>
      <c r="D157">
        <v>1</v>
      </c>
      <c r="E157">
        <v>1</v>
      </c>
      <c r="F157">
        <v>0</v>
      </c>
    </row>
    <row r="158" spans="1:6" hidden="1" x14ac:dyDescent="0.25">
      <c r="A158" t="s">
        <v>54</v>
      </c>
      <c r="B158" t="s">
        <v>195</v>
      </c>
      <c r="C158">
        <v>43</v>
      </c>
      <c r="D158">
        <v>41</v>
      </c>
      <c r="E158">
        <v>41</v>
      </c>
      <c r="F158">
        <v>0</v>
      </c>
    </row>
    <row r="159" spans="1:6" hidden="1" x14ac:dyDescent="0.25">
      <c r="A159" t="s">
        <v>54</v>
      </c>
      <c r="B159" t="s">
        <v>15</v>
      </c>
      <c r="C159">
        <v>40</v>
      </c>
      <c r="D159">
        <v>40</v>
      </c>
      <c r="E159">
        <v>35</v>
      </c>
      <c r="F159">
        <v>5</v>
      </c>
    </row>
    <row r="160" spans="1:6" hidden="1" x14ac:dyDescent="0.25">
      <c r="A160" t="s">
        <v>54</v>
      </c>
      <c r="B160" t="s">
        <v>221</v>
      </c>
      <c r="C160">
        <v>27</v>
      </c>
      <c r="D160">
        <v>26</v>
      </c>
      <c r="E160">
        <v>13</v>
      </c>
      <c r="F160">
        <v>13</v>
      </c>
    </row>
    <row r="161" spans="1:6" hidden="1" x14ac:dyDescent="0.25">
      <c r="A161" t="s">
        <v>27</v>
      </c>
      <c r="B161" t="s">
        <v>2</v>
      </c>
      <c r="C161">
        <v>29</v>
      </c>
      <c r="D161">
        <v>28</v>
      </c>
      <c r="E161">
        <v>28</v>
      </c>
      <c r="F161">
        <v>0</v>
      </c>
    </row>
    <row r="162" spans="1:6" x14ac:dyDescent="0.25">
      <c r="A162" t="s">
        <v>27</v>
      </c>
      <c r="B162" t="s">
        <v>220</v>
      </c>
      <c r="C162">
        <v>159</v>
      </c>
      <c r="D162">
        <v>153</v>
      </c>
      <c r="E162">
        <v>99</v>
      </c>
      <c r="F162">
        <v>54</v>
      </c>
    </row>
    <row r="163" spans="1:6" hidden="1" x14ac:dyDescent="0.25">
      <c r="A163" t="s">
        <v>27</v>
      </c>
      <c r="B163" t="s">
        <v>195</v>
      </c>
      <c r="C163">
        <v>240</v>
      </c>
      <c r="D163">
        <v>227</v>
      </c>
      <c r="E163">
        <v>222</v>
      </c>
      <c r="F163">
        <v>5</v>
      </c>
    </row>
    <row r="164" spans="1:6" hidden="1" x14ac:dyDescent="0.25">
      <c r="A164" t="s">
        <v>27</v>
      </c>
      <c r="B164" t="s">
        <v>12</v>
      </c>
      <c r="C164">
        <v>18</v>
      </c>
      <c r="D164">
        <v>15</v>
      </c>
      <c r="E164">
        <v>9</v>
      </c>
      <c r="F164">
        <v>6</v>
      </c>
    </row>
    <row r="165" spans="1:6" hidden="1" x14ac:dyDescent="0.25">
      <c r="A165" t="s">
        <v>27</v>
      </c>
      <c r="B165" t="s">
        <v>14</v>
      </c>
      <c r="C165">
        <v>20</v>
      </c>
      <c r="D165">
        <v>19</v>
      </c>
      <c r="E165">
        <v>15</v>
      </c>
      <c r="F165">
        <v>4</v>
      </c>
    </row>
    <row r="166" spans="1:6" hidden="1" x14ac:dyDescent="0.25">
      <c r="A166" t="s">
        <v>27</v>
      </c>
      <c r="B166" t="s">
        <v>7</v>
      </c>
      <c r="C166">
        <v>131</v>
      </c>
      <c r="D166">
        <v>121</v>
      </c>
      <c r="E166">
        <v>85</v>
      </c>
      <c r="F166">
        <v>36</v>
      </c>
    </row>
    <row r="167" spans="1:6" hidden="1" x14ac:dyDescent="0.25">
      <c r="A167" t="s">
        <v>27</v>
      </c>
      <c r="B167" t="s">
        <v>221</v>
      </c>
      <c r="C167">
        <v>242</v>
      </c>
      <c r="D167">
        <v>230</v>
      </c>
      <c r="E167">
        <v>178</v>
      </c>
      <c r="F167">
        <v>52</v>
      </c>
    </row>
    <row r="168" spans="1:6" hidden="1" x14ac:dyDescent="0.25">
      <c r="A168" t="s">
        <v>27</v>
      </c>
      <c r="B168" t="s">
        <v>222</v>
      </c>
      <c r="C168">
        <v>217</v>
      </c>
      <c r="D168">
        <v>202</v>
      </c>
      <c r="E168">
        <v>137</v>
      </c>
      <c r="F168">
        <v>65</v>
      </c>
    </row>
    <row r="169" spans="1:6" hidden="1" x14ac:dyDescent="0.25">
      <c r="A169" t="s">
        <v>27</v>
      </c>
      <c r="B169" t="s">
        <v>17</v>
      </c>
      <c r="C169">
        <v>58</v>
      </c>
      <c r="D169">
        <v>56</v>
      </c>
      <c r="E169">
        <v>52</v>
      </c>
      <c r="F169">
        <v>4</v>
      </c>
    </row>
    <row r="170" spans="1:6" hidden="1" x14ac:dyDescent="0.25">
      <c r="A170" t="s">
        <v>27</v>
      </c>
      <c r="B170" t="s">
        <v>13</v>
      </c>
      <c r="C170">
        <v>54</v>
      </c>
      <c r="D170">
        <v>53</v>
      </c>
      <c r="E170">
        <v>31</v>
      </c>
      <c r="F170">
        <v>22</v>
      </c>
    </row>
    <row r="171" spans="1:6" hidden="1" x14ac:dyDescent="0.25">
      <c r="A171" t="s">
        <v>27</v>
      </c>
      <c r="B171" t="s">
        <v>15</v>
      </c>
      <c r="C171">
        <v>177</v>
      </c>
      <c r="D171">
        <v>172</v>
      </c>
      <c r="E171">
        <v>161</v>
      </c>
      <c r="F171">
        <v>11</v>
      </c>
    </row>
    <row r="172" spans="1:6" hidden="1" x14ac:dyDescent="0.25">
      <c r="A172" t="s">
        <v>28</v>
      </c>
      <c r="B172" t="s">
        <v>13</v>
      </c>
      <c r="C172">
        <v>29</v>
      </c>
      <c r="D172">
        <v>27</v>
      </c>
      <c r="E172">
        <v>20</v>
      </c>
      <c r="F172">
        <v>7</v>
      </c>
    </row>
    <row r="173" spans="1:6" x14ac:dyDescent="0.25">
      <c r="A173" t="s">
        <v>28</v>
      </c>
      <c r="B173" t="s">
        <v>220</v>
      </c>
      <c r="C173">
        <v>60</v>
      </c>
      <c r="D173">
        <v>58</v>
      </c>
      <c r="E173">
        <v>40</v>
      </c>
      <c r="F173">
        <v>18</v>
      </c>
    </row>
    <row r="174" spans="1:6" hidden="1" x14ac:dyDescent="0.25">
      <c r="A174" t="s">
        <v>28</v>
      </c>
      <c r="B174" t="s">
        <v>7</v>
      </c>
      <c r="C174">
        <v>30</v>
      </c>
      <c r="D174">
        <v>30</v>
      </c>
      <c r="E174">
        <v>20</v>
      </c>
      <c r="F174">
        <v>10</v>
      </c>
    </row>
    <row r="175" spans="1:6" hidden="1" x14ac:dyDescent="0.25">
      <c r="A175" t="s">
        <v>28</v>
      </c>
      <c r="B175" t="s">
        <v>2</v>
      </c>
      <c r="C175">
        <v>8</v>
      </c>
      <c r="D175">
        <v>7</v>
      </c>
      <c r="E175">
        <v>6</v>
      </c>
      <c r="F175">
        <v>1</v>
      </c>
    </row>
    <row r="176" spans="1:6" hidden="1" x14ac:dyDescent="0.25">
      <c r="A176" t="s">
        <v>28</v>
      </c>
      <c r="B176" t="s">
        <v>15</v>
      </c>
      <c r="C176">
        <v>86</v>
      </c>
      <c r="D176">
        <v>86</v>
      </c>
      <c r="E176">
        <v>78</v>
      </c>
      <c r="F176">
        <v>8</v>
      </c>
    </row>
    <row r="177" spans="1:6" hidden="1" x14ac:dyDescent="0.25">
      <c r="A177" t="s">
        <v>28</v>
      </c>
      <c r="B177" t="s">
        <v>222</v>
      </c>
      <c r="C177">
        <v>77</v>
      </c>
      <c r="D177">
        <v>73</v>
      </c>
      <c r="E177">
        <v>57</v>
      </c>
      <c r="F177">
        <v>16</v>
      </c>
    </row>
    <row r="178" spans="1:6" hidden="1" x14ac:dyDescent="0.25">
      <c r="A178" t="s">
        <v>28</v>
      </c>
      <c r="B178" t="s">
        <v>221</v>
      </c>
      <c r="C178">
        <v>82</v>
      </c>
      <c r="D178">
        <v>81</v>
      </c>
      <c r="E178">
        <v>61</v>
      </c>
      <c r="F178">
        <v>20</v>
      </c>
    </row>
    <row r="179" spans="1:6" hidden="1" x14ac:dyDescent="0.25">
      <c r="A179" t="s">
        <v>28</v>
      </c>
      <c r="B179" t="s">
        <v>195</v>
      </c>
      <c r="C179">
        <v>21</v>
      </c>
      <c r="D179">
        <v>20</v>
      </c>
      <c r="E179">
        <v>19</v>
      </c>
      <c r="F179">
        <v>1</v>
      </c>
    </row>
    <row r="180" spans="1:6" hidden="1" x14ac:dyDescent="0.25">
      <c r="A180" t="s">
        <v>28</v>
      </c>
      <c r="B180" t="s">
        <v>12</v>
      </c>
      <c r="C180">
        <v>1</v>
      </c>
      <c r="D180">
        <v>1</v>
      </c>
      <c r="E180">
        <v>1</v>
      </c>
      <c r="F180">
        <v>0</v>
      </c>
    </row>
    <row r="181" spans="1:6" hidden="1" x14ac:dyDescent="0.25">
      <c r="A181" t="s">
        <v>28</v>
      </c>
      <c r="B181" t="s">
        <v>17</v>
      </c>
      <c r="C181">
        <v>17</v>
      </c>
      <c r="D181">
        <v>17</v>
      </c>
      <c r="E181">
        <v>17</v>
      </c>
      <c r="F181">
        <v>0</v>
      </c>
    </row>
    <row r="182" spans="1:6" hidden="1" x14ac:dyDescent="0.25">
      <c r="A182" t="s">
        <v>28</v>
      </c>
      <c r="B182" t="s">
        <v>14</v>
      </c>
      <c r="C182">
        <v>13</v>
      </c>
      <c r="D182">
        <v>13</v>
      </c>
      <c r="E182">
        <v>13</v>
      </c>
      <c r="F182">
        <v>0</v>
      </c>
    </row>
    <row r="183" spans="1:6" hidden="1" x14ac:dyDescent="0.25">
      <c r="A183" t="s">
        <v>29</v>
      </c>
      <c r="B183" t="s">
        <v>222</v>
      </c>
      <c r="C183">
        <v>101</v>
      </c>
      <c r="D183">
        <v>94</v>
      </c>
      <c r="E183">
        <v>68</v>
      </c>
      <c r="F183">
        <v>26</v>
      </c>
    </row>
    <row r="184" spans="1:6" hidden="1" x14ac:dyDescent="0.25">
      <c r="A184" t="s">
        <v>29</v>
      </c>
      <c r="B184" t="s">
        <v>2</v>
      </c>
      <c r="C184">
        <v>10</v>
      </c>
      <c r="D184">
        <v>10</v>
      </c>
      <c r="E184">
        <v>10</v>
      </c>
      <c r="F184">
        <v>0</v>
      </c>
    </row>
    <row r="185" spans="1:6" hidden="1" x14ac:dyDescent="0.25">
      <c r="A185" t="s">
        <v>29</v>
      </c>
      <c r="B185" t="s">
        <v>7</v>
      </c>
      <c r="C185">
        <v>29</v>
      </c>
      <c r="D185">
        <v>22</v>
      </c>
      <c r="E185">
        <v>11</v>
      </c>
      <c r="F185">
        <v>11</v>
      </c>
    </row>
    <row r="186" spans="1:6" hidden="1" x14ac:dyDescent="0.25">
      <c r="A186" t="s">
        <v>29</v>
      </c>
      <c r="B186" t="s">
        <v>221</v>
      </c>
      <c r="C186">
        <v>246</v>
      </c>
      <c r="D186">
        <v>238</v>
      </c>
      <c r="E186">
        <v>175</v>
      </c>
      <c r="F186">
        <v>63</v>
      </c>
    </row>
    <row r="187" spans="1:6" hidden="1" x14ac:dyDescent="0.25">
      <c r="A187" t="s">
        <v>29</v>
      </c>
      <c r="B187" t="s">
        <v>13</v>
      </c>
      <c r="C187">
        <v>24</v>
      </c>
      <c r="D187">
        <v>24</v>
      </c>
      <c r="E187">
        <v>20</v>
      </c>
      <c r="F187">
        <v>4</v>
      </c>
    </row>
    <row r="188" spans="1:6" hidden="1" x14ac:dyDescent="0.25">
      <c r="A188" t="s">
        <v>29</v>
      </c>
      <c r="B188" t="s">
        <v>15</v>
      </c>
      <c r="C188">
        <v>118</v>
      </c>
      <c r="D188">
        <v>117</v>
      </c>
      <c r="E188">
        <v>96</v>
      </c>
      <c r="F188">
        <v>21</v>
      </c>
    </row>
    <row r="189" spans="1:6" hidden="1" x14ac:dyDescent="0.25">
      <c r="A189" t="s">
        <v>29</v>
      </c>
      <c r="B189" t="s">
        <v>195</v>
      </c>
      <c r="C189">
        <v>56</v>
      </c>
      <c r="D189">
        <v>52</v>
      </c>
      <c r="E189">
        <v>52</v>
      </c>
      <c r="F189">
        <v>0</v>
      </c>
    </row>
    <row r="190" spans="1:6" hidden="1" x14ac:dyDescent="0.25">
      <c r="A190" t="s">
        <v>29</v>
      </c>
      <c r="B190" t="s">
        <v>12</v>
      </c>
      <c r="C190">
        <v>6</v>
      </c>
      <c r="D190">
        <v>6</v>
      </c>
      <c r="E190">
        <v>2</v>
      </c>
      <c r="F190">
        <v>4</v>
      </c>
    </row>
    <row r="191" spans="1:6" hidden="1" x14ac:dyDescent="0.25">
      <c r="A191" t="s">
        <v>29</v>
      </c>
      <c r="B191" t="s">
        <v>17</v>
      </c>
      <c r="C191">
        <v>2</v>
      </c>
      <c r="D191">
        <v>0</v>
      </c>
      <c r="E191">
        <v>0</v>
      </c>
      <c r="F191">
        <v>0</v>
      </c>
    </row>
    <row r="192" spans="1:6" x14ac:dyDescent="0.25">
      <c r="A192" t="s">
        <v>29</v>
      </c>
      <c r="B192" t="s">
        <v>220</v>
      </c>
      <c r="C192">
        <v>88</v>
      </c>
      <c r="D192">
        <v>85</v>
      </c>
      <c r="E192">
        <v>54</v>
      </c>
      <c r="F192">
        <v>31</v>
      </c>
    </row>
    <row r="193" spans="1:6" hidden="1" x14ac:dyDescent="0.25">
      <c r="A193" t="s">
        <v>29</v>
      </c>
      <c r="B193" t="s">
        <v>219</v>
      </c>
      <c r="C193">
        <v>1</v>
      </c>
      <c r="D193">
        <v>1</v>
      </c>
      <c r="E193">
        <v>0</v>
      </c>
      <c r="F193">
        <v>1</v>
      </c>
    </row>
    <row r="194" spans="1:6" hidden="1" x14ac:dyDescent="0.25">
      <c r="A194" t="s">
        <v>29</v>
      </c>
      <c r="B194" t="s">
        <v>14</v>
      </c>
      <c r="C194">
        <v>6</v>
      </c>
      <c r="D194">
        <v>6</v>
      </c>
      <c r="E194">
        <v>6</v>
      </c>
      <c r="F194">
        <v>0</v>
      </c>
    </row>
    <row r="195" spans="1:6" hidden="1" x14ac:dyDescent="0.25">
      <c r="A195" t="s">
        <v>55</v>
      </c>
      <c r="B195" t="s">
        <v>222</v>
      </c>
      <c r="C195">
        <v>105</v>
      </c>
      <c r="D195">
        <v>93</v>
      </c>
      <c r="E195">
        <v>77</v>
      </c>
      <c r="F195">
        <v>16</v>
      </c>
    </row>
    <row r="196" spans="1:6" hidden="1" x14ac:dyDescent="0.25">
      <c r="A196" t="s">
        <v>55</v>
      </c>
      <c r="B196" t="s">
        <v>7</v>
      </c>
      <c r="C196">
        <v>25</v>
      </c>
      <c r="D196">
        <v>24</v>
      </c>
      <c r="E196">
        <v>18</v>
      </c>
      <c r="F196">
        <v>6</v>
      </c>
    </row>
    <row r="197" spans="1:6" hidden="1" x14ac:dyDescent="0.25">
      <c r="A197" t="s">
        <v>55</v>
      </c>
      <c r="B197" t="s">
        <v>2</v>
      </c>
      <c r="C197">
        <v>7</v>
      </c>
      <c r="D197">
        <v>7</v>
      </c>
      <c r="E197">
        <v>6</v>
      </c>
      <c r="F197">
        <v>1</v>
      </c>
    </row>
    <row r="198" spans="1:6" hidden="1" x14ac:dyDescent="0.25">
      <c r="A198" t="s">
        <v>55</v>
      </c>
      <c r="B198" t="s">
        <v>15</v>
      </c>
      <c r="C198">
        <v>76</v>
      </c>
      <c r="D198">
        <v>75</v>
      </c>
      <c r="E198">
        <v>62</v>
      </c>
      <c r="F198">
        <v>13</v>
      </c>
    </row>
    <row r="199" spans="1:6" hidden="1" x14ac:dyDescent="0.25">
      <c r="A199" t="s">
        <v>55</v>
      </c>
      <c r="B199" t="s">
        <v>13</v>
      </c>
      <c r="C199">
        <v>28</v>
      </c>
      <c r="D199">
        <v>28</v>
      </c>
      <c r="E199">
        <v>21</v>
      </c>
      <c r="F199">
        <v>7</v>
      </c>
    </row>
    <row r="200" spans="1:6" hidden="1" x14ac:dyDescent="0.25">
      <c r="A200" t="s">
        <v>55</v>
      </c>
      <c r="B200" t="s">
        <v>17</v>
      </c>
      <c r="C200">
        <v>6</v>
      </c>
      <c r="D200">
        <v>5</v>
      </c>
      <c r="E200">
        <v>5</v>
      </c>
      <c r="F200">
        <v>0</v>
      </c>
    </row>
    <row r="201" spans="1:6" hidden="1" x14ac:dyDescent="0.25">
      <c r="A201" t="s">
        <v>55</v>
      </c>
      <c r="B201" t="s">
        <v>195</v>
      </c>
      <c r="C201">
        <v>47</v>
      </c>
      <c r="D201">
        <v>45</v>
      </c>
      <c r="E201">
        <v>44</v>
      </c>
      <c r="F201">
        <v>1</v>
      </c>
    </row>
    <row r="202" spans="1:6" hidden="1" x14ac:dyDescent="0.25">
      <c r="A202" t="s">
        <v>55</v>
      </c>
      <c r="B202" t="s">
        <v>221</v>
      </c>
      <c r="C202">
        <v>110</v>
      </c>
      <c r="D202">
        <v>107</v>
      </c>
      <c r="E202">
        <v>84</v>
      </c>
      <c r="F202">
        <v>23</v>
      </c>
    </row>
    <row r="203" spans="1:6" x14ac:dyDescent="0.25">
      <c r="A203" t="s">
        <v>55</v>
      </c>
      <c r="B203" t="s">
        <v>220</v>
      </c>
      <c r="C203">
        <v>66</v>
      </c>
      <c r="D203">
        <v>64</v>
      </c>
      <c r="E203">
        <v>44</v>
      </c>
      <c r="F203">
        <v>20</v>
      </c>
    </row>
    <row r="204" spans="1:6" hidden="1" x14ac:dyDescent="0.25">
      <c r="A204" t="s">
        <v>55</v>
      </c>
      <c r="B204" t="s">
        <v>12</v>
      </c>
      <c r="C204">
        <v>9</v>
      </c>
      <c r="D204">
        <v>8</v>
      </c>
      <c r="E204">
        <v>7</v>
      </c>
      <c r="F204">
        <v>1</v>
      </c>
    </row>
    <row r="205" spans="1:6" hidden="1" x14ac:dyDescent="0.25">
      <c r="A205" t="s">
        <v>55</v>
      </c>
      <c r="B205" t="s">
        <v>14</v>
      </c>
      <c r="C205">
        <v>3</v>
      </c>
      <c r="D205">
        <v>3</v>
      </c>
      <c r="E205">
        <v>3</v>
      </c>
      <c r="F205">
        <v>0</v>
      </c>
    </row>
    <row r="206" spans="1:6" x14ac:dyDescent="0.25">
      <c r="A206" t="s">
        <v>30</v>
      </c>
      <c r="B206" t="s">
        <v>220</v>
      </c>
      <c r="C206">
        <v>92</v>
      </c>
      <c r="D206">
        <v>86</v>
      </c>
      <c r="E206">
        <v>66</v>
      </c>
      <c r="F206">
        <v>20</v>
      </c>
    </row>
    <row r="207" spans="1:6" hidden="1" x14ac:dyDescent="0.25">
      <c r="A207" t="s">
        <v>30</v>
      </c>
      <c r="B207" t="s">
        <v>2</v>
      </c>
      <c r="C207">
        <v>11</v>
      </c>
      <c r="D207">
        <v>10</v>
      </c>
      <c r="E207">
        <v>10</v>
      </c>
      <c r="F207">
        <v>0</v>
      </c>
    </row>
    <row r="208" spans="1:6" hidden="1" x14ac:dyDescent="0.25">
      <c r="A208" t="s">
        <v>30</v>
      </c>
      <c r="B208" t="s">
        <v>13</v>
      </c>
      <c r="C208">
        <v>12</v>
      </c>
      <c r="D208">
        <v>12</v>
      </c>
      <c r="E208">
        <v>12</v>
      </c>
      <c r="F208">
        <v>0</v>
      </c>
    </row>
    <row r="209" spans="1:6" hidden="1" x14ac:dyDescent="0.25">
      <c r="A209" t="s">
        <v>30</v>
      </c>
      <c r="B209" t="s">
        <v>12</v>
      </c>
      <c r="C209">
        <v>15</v>
      </c>
      <c r="D209">
        <v>13</v>
      </c>
      <c r="E209">
        <v>13</v>
      </c>
      <c r="F209">
        <v>0</v>
      </c>
    </row>
    <row r="210" spans="1:6" hidden="1" x14ac:dyDescent="0.25">
      <c r="A210" t="s">
        <v>30</v>
      </c>
      <c r="B210" t="s">
        <v>195</v>
      </c>
      <c r="C210">
        <v>33</v>
      </c>
      <c r="D210">
        <v>31</v>
      </c>
      <c r="E210">
        <v>31</v>
      </c>
      <c r="F210">
        <v>0</v>
      </c>
    </row>
    <row r="211" spans="1:6" hidden="1" x14ac:dyDescent="0.25">
      <c r="A211" t="s">
        <v>30</v>
      </c>
      <c r="B211" t="s">
        <v>17</v>
      </c>
      <c r="C211">
        <v>50</v>
      </c>
      <c r="D211">
        <v>50</v>
      </c>
      <c r="E211">
        <v>50</v>
      </c>
      <c r="F211">
        <v>0</v>
      </c>
    </row>
    <row r="212" spans="1:6" hidden="1" x14ac:dyDescent="0.25">
      <c r="A212" t="s">
        <v>30</v>
      </c>
      <c r="B212" t="s">
        <v>15</v>
      </c>
      <c r="C212">
        <v>137</v>
      </c>
      <c r="D212">
        <v>134</v>
      </c>
      <c r="E212">
        <v>116</v>
      </c>
      <c r="F212">
        <v>18</v>
      </c>
    </row>
    <row r="213" spans="1:6" hidden="1" x14ac:dyDescent="0.25">
      <c r="A213" t="s">
        <v>30</v>
      </c>
      <c r="B213" t="s">
        <v>7</v>
      </c>
      <c r="C213">
        <v>70</v>
      </c>
      <c r="D213">
        <v>67</v>
      </c>
      <c r="E213">
        <v>59</v>
      </c>
      <c r="F213">
        <v>8</v>
      </c>
    </row>
    <row r="214" spans="1:6" hidden="1" x14ac:dyDescent="0.25">
      <c r="A214" t="s">
        <v>30</v>
      </c>
      <c r="B214" t="s">
        <v>221</v>
      </c>
      <c r="C214">
        <v>145</v>
      </c>
      <c r="D214">
        <v>132</v>
      </c>
      <c r="E214">
        <v>106</v>
      </c>
      <c r="F214">
        <v>26</v>
      </c>
    </row>
    <row r="215" spans="1:6" hidden="1" x14ac:dyDescent="0.25">
      <c r="A215" t="s">
        <v>30</v>
      </c>
      <c r="B215" t="s">
        <v>222</v>
      </c>
      <c r="C215">
        <v>128</v>
      </c>
      <c r="D215">
        <v>119</v>
      </c>
      <c r="E215">
        <v>97</v>
      </c>
      <c r="F215">
        <v>22</v>
      </c>
    </row>
    <row r="216" spans="1:6" hidden="1" x14ac:dyDescent="0.25">
      <c r="A216" t="s">
        <v>30</v>
      </c>
      <c r="B216" t="s">
        <v>14</v>
      </c>
      <c r="C216">
        <v>5</v>
      </c>
      <c r="D216">
        <v>5</v>
      </c>
      <c r="E216">
        <v>5</v>
      </c>
      <c r="F216">
        <v>0</v>
      </c>
    </row>
    <row r="217" spans="1:6" hidden="1" x14ac:dyDescent="0.25">
      <c r="A217" t="s">
        <v>56</v>
      </c>
      <c r="B217" t="s">
        <v>7</v>
      </c>
      <c r="C217">
        <v>16</v>
      </c>
      <c r="D217">
        <v>11</v>
      </c>
      <c r="E217">
        <v>10</v>
      </c>
      <c r="F217">
        <v>1</v>
      </c>
    </row>
    <row r="218" spans="1:6" hidden="1" x14ac:dyDescent="0.25">
      <c r="A218" t="s">
        <v>56</v>
      </c>
      <c r="B218" t="s">
        <v>222</v>
      </c>
      <c r="C218">
        <v>110</v>
      </c>
      <c r="D218">
        <v>104</v>
      </c>
      <c r="E218">
        <v>98</v>
      </c>
      <c r="F218">
        <v>6</v>
      </c>
    </row>
    <row r="219" spans="1:6" hidden="1" x14ac:dyDescent="0.25">
      <c r="A219" t="s">
        <v>56</v>
      </c>
      <c r="B219" t="s">
        <v>2</v>
      </c>
      <c r="C219">
        <v>8</v>
      </c>
      <c r="D219">
        <v>7</v>
      </c>
      <c r="E219">
        <v>7</v>
      </c>
      <c r="F219">
        <v>0</v>
      </c>
    </row>
    <row r="220" spans="1:6" hidden="1" x14ac:dyDescent="0.25">
      <c r="A220" t="s">
        <v>56</v>
      </c>
      <c r="B220" t="s">
        <v>15</v>
      </c>
      <c r="C220">
        <v>250</v>
      </c>
      <c r="D220">
        <v>250</v>
      </c>
      <c r="E220">
        <v>196</v>
      </c>
      <c r="F220">
        <v>54</v>
      </c>
    </row>
    <row r="221" spans="1:6" hidden="1" x14ac:dyDescent="0.25">
      <c r="A221" t="s">
        <v>56</v>
      </c>
      <c r="B221" t="s">
        <v>14</v>
      </c>
      <c r="C221">
        <v>7</v>
      </c>
      <c r="D221">
        <v>0</v>
      </c>
      <c r="E221">
        <v>0</v>
      </c>
      <c r="F221">
        <v>0</v>
      </c>
    </row>
    <row r="222" spans="1:6" hidden="1" x14ac:dyDescent="0.25">
      <c r="A222" t="s">
        <v>56</v>
      </c>
      <c r="B222" t="s">
        <v>13</v>
      </c>
      <c r="C222">
        <v>37</v>
      </c>
      <c r="D222">
        <v>0</v>
      </c>
      <c r="E222">
        <v>0</v>
      </c>
      <c r="F222">
        <v>0</v>
      </c>
    </row>
    <row r="223" spans="1:6" hidden="1" x14ac:dyDescent="0.25">
      <c r="A223" t="s">
        <v>56</v>
      </c>
      <c r="B223" t="s">
        <v>17</v>
      </c>
      <c r="C223">
        <v>8</v>
      </c>
      <c r="D223">
        <v>7</v>
      </c>
      <c r="E223">
        <v>7</v>
      </c>
      <c r="F223">
        <v>0</v>
      </c>
    </row>
    <row r="224" spans="1:6" hidden="1" x14ac:dyDescent="0.25">
      <c r="A224" t="s">
        <v>56</v>
      </c>
      <c r="B224" t="s">
        <v>195</v>
      </c>
      <c r="C224">
        <v>54</v>
      </c>
      <c r="D224">
        <v>52</v>
      </c>
      <c r="E224">
        <v>52</v>
      </c>
      <c r="F224">
        <v>0</v>
      </c>
    </row>
    <row r="225" spans="1:6" hidden="1" x14ac:dyDescent="0.25">
      <c r="A225" t="s">
        <v>56</v>
      </c>
      <c r="B225" t="s">
        <v>12</v>
      </c>
      <c r="C225">
        <v>30</v>
      </c>
      <c r="D225">
        <v>26</v>
      </c>
      <c r="E225">
        <v>21</v>
      </c>
      <c r="F225">
        <v>5</v>
      </c>
    </row>
    <row r="226" spans="1:6" hidden="1" x14ac:dyDescent="0.25">
      <c r="A226" t="s">
        <v>56</v>
      </c>
      <c r="B226" t="s">
        <v>221</v>
      </c>
      <c r="C226">
        <v>199</v>
      </c>
      <c r="D226">
        <v>191</v>
      </c>
      <c r="E226">
        <v>160</v>
      </c>
      <c r="F226">
        <v>31</v>
      </c>
    </row>
    <row r="227" spans="1:6" x14ac:dyDescent="0.25">
      <c r="A227" t="s">
        <v>56</v>
      </c>
      <c r="B227" t="s">
        <v>220</v>
      </c>
      <c r="C227">
        <v>122</v>
      </c>
      <c r="D227">
        <v>105</v>
      </c>
      <c r="E227">
        <v>81</v>
      </c>
      <c r="F227">
        <v>24</v>
      </c>
    </row>
    <row r="228" spans="1:6" hidden="1" x14ac:dyDescent="0.25">
      <c r="A228" t="s">
        <v>57</v>
      </c>
      <c r="B228" t="s">
        <v>221</v>
      </c>
      <c r="C228">
        <v>449</v>
      </c>
      <c r="D228">
        <v>442</v>
      </c>
      <c r="E228">
        <v>407</v>
      </c>
      <c r="F228">
        <v>35</v>
      </c>
    </row>
    <row r="229" spans="1:6" hidden="1" x14ac:dyDescent="0.25">
      <c r="A229" t="s">
        <v>57</v>
      </c>
      <c r="B229" t="s">
        <v>14</v>
      </c>
      <c r="C229">
        <v>11</v>
      </c>
      <c r="D229">
        <v>8</v>
      </c>
      <c r="E229">
        <v>7</v>
      </c>
      <c r="F229">
        <v>1</v>
      </c>
    </row>
    <row r="230" spans="1:6" hidden="1" x14ac:dyDescent="0.25">
      <c r="A230" t="s">
        <v>57</v>
      </c>
      <c r="B230" t="s">
        <v>7</v>
      </c>
      <c r="C230">
        <v>2</v>
      </c>
      <c r="D230">
        <v>1</v>
      </c>
      <c r="E230">
        <v>0</v>
      </c>
      <c r="F230">
        <v>1</v>
      </c>
    </row>
    <row r="231" spans="1:6" hidden="1" x14ac:dyDescent="0.25">
      <c r="A231" t="s">
        <v>57</v>
      </c>
      <c r="B231" t="s">
        <v>15</v>
      </c>
      <c r="C231">
        <v>171</v>
      </c>
      <c r="D231">
        <v>171</v>
      </c>
      <c r="E231">
        <v>159</v>
      </c>
      <c r="F231">
        <v>12</v>
      </c>
    </row>
    <row r="232" spans="1:6" hidden="1" x14ac:dyDescent="0.25">
      <c r="A232" t="s">
        <v>57</v>
      </c>
      <c r="B232" t="s">
        <v>222</v>
      </c>
      <c r="C232">
        <v>218</v>
      </c>
      <c r="D232">
        <v>194</v>
      </c>
      <c r="E232">
        <v>178</v>
      </c>
      <c r="F232">
        <v>16</v>
      </c>
    </row>
    <row r="233" spans="1:6" x14ac:dyDescent="0.25">
      <c r="A233" t="s">
        <v>57</v>
      </c>
      <c r="B233" t="s">
        <v>220</v>
      </c>
      <c r="C233">
        <v>132</v>
      </c>
      <c r="D233">
        <v>129</v>
      </c>
      <c r="E233">
        <v>97</v>
      </c>
      <c r="F233">
        <v>32</v>
      </c>
    </row>
    <row r="234" spans="1:6" hidden="1" x14ac:dyDescent="0.25">
      <c r="A234" t="s">
        <v>57</v>
      </c>
      <c r="B234" t="s">
        <v>2</v>
      </c>
      <c r="C234">
        <v>7</v>
      </c>
      <c r="D234">
        <v>7</v>
      </c>
      <c r="E234">
        <v>7</v>
      </c>
      <c r="F234">
        <v>0</v>
      </c>
    </row>
    <row r="235" spans="1:6" hidden="1" x14ac:dyDescent="0.25">
      <c r="A235" t="s">
        <v>57</v>
      </c>
      <c r="B235" t="s">
        <v>17</v>
      </c>
      <c r="C235">
        <v>3</v>
      </c>
      <c r="D235">
        <v>0</v>
      </c>
      <c r="E235">
        <v>0</v>
      </c>
      <c r="F235">
        <v>0</v>
      </c>
    </row>
    <row r="236" spans="1:6" hidden="1" x14ac:dyDescent="0.25">
      <c r="A236" t="s">
        <v>57</v>
      </c>
      <c r="B236" t="s">
        <v>195</v>
      </c>
      <c r="C236">
        <v>39</v>
      </c>
      <c r="D236">
        <v>34</v>
      </c>
      <c r="E236">
        <v>34</v>
      </c>
      <c r="F236">
        <v>0</v>
      </c>
    </row>
    <row r="237" spans="1:6" hidden="1" x14ac:dyDescent="0.25">
      <c r="A237" t="s">
        <v>57</v>
      </c>
      <c r="B237" t="s">
        <v>12</v>
      </c>
      <c r="C237">
        <v>32</v>
      </c>
      <c r="D237">
        <v>29</v>
      </c>
      <c r="E237">
        <v>28</v>
      </c>
      <c r="F237">
        <v>1</v>
      </c>
    </row>
    <row r="238" spans="1:6" hidden="1" x14ac:dyDescent="0.25">
      <c r="A238" t="s">
        <v>57</v>
      </c>
      <c r="B238" t="s">
        <v>13</v>
      </c>
      <c r="C238">
        <v>23</v>
      </c>
      <c r="D238">
        <v>19</v>
      </c>
      <c r="E238">
        <v>12</v>
      </c>
      <c r="F238">
        <v>7</v>
      </c>
    </row>
    <row r="239" spans="1:6" hidden="1" x14ac:dyDescent="0.25">
      <c r="A239" t="s">
        <v>175</v>
      </c>
      <c r="B239" t="s">
        <v>7</v>
      </c>
      <c r="C239">
        <v>8</v>
      </c>
      <c r="D239">
        <v>7</v>
      </c>
      <c r="E239">
        <v>7</v>
      </c>
      <c r="F239">
        <v>0</v>
      </c>
    </row>
    <row r="240" spans="1:6" hidden="1" x14ac:dyDescent="0.25">
      <c r="A240" t="s">
        <v>175</v>
      </c>
      <c r="B240" t="s">
        <v>2</v>
      </c>
      <c r="C240">
        <v>10</v>
      </c>
      <c r="D240">
        <v>10</v>
      </c>
      <c r="E240">
        <v>8</v>
      </c>
      <c r="F240">
        <v>2</v>
      </c>
    </row>
    <row r="241" spans="1:6" hidden="1" x14ac:dyDescent="0.25">
      <c r="A241" t="s">
        <v>175</v>
      </c>
      <c r="B241" t="s">
        <v>222</v>
      </c>
      <c r="C241">
        <v>67</v>
      </c>
      <c r="D241">
        <v>57</v>
      </c>
      <c r="E241">
        <v>39</v>
      </c>
      <c r="F241">
        <v>18</v>
      </c>
    </row>
    <row r="242" spans="1:6" hidden="1" x14ac:dyDescent="0.25">
      <c r="A242" t="s">
        <v>175</v>
      </c>
      <c r="B242" t="s">
        <v>17</v>
      </c>
      <c r="C242">
        <v>6</v>
      </c>
      <c r="D242">
        <v>4</v>
      </c>
      <c r="E242">
        <v>3</v>
      </c>
      <c r="F242">
        <v>1</v>
      </c>
    </row>
    <row r="243" spans="1:6" hidden="1" x14ac:dyDescent="0.25">
      <c r="A243" t="s">
        <v>175</v>
      </c>
      <c r="B243" t="s">
        <v>15</v>
      </c>
      <c r="C243">
        <v>79</v>
      </c>
      <c r="D243">
        <v>78</v>
      </c>
      <c r="E243">
        <v>59</v>
      </c>
      <c r="F243">
        <v>19</v>
      </c>
    </row>
    <row r="244" spans="1:6" hidden="1" x14ac:dyDescent="0.25">
      <c r="A244" t="s">
        <v>175</v>
      </c>
      <c r="B244" t="s">
        <v>12</v>
      </c>
      <c r="C244">
        <v>12</v>
      </c>
      <c r="D244">
        <v>10</v>
      </c>
      <c r="E244">
        <v>6</v>
      </c>
      <c r="F244">
        <v>4</v>
      </c>
    </row>
    <row r="245" spans="1:6" hidden="1" x14ac:dyDescent="0.25">
      <c r="A245" t="s">
        <v>175</v>
      </c>
      <c r="B245" t="s">
        <v>195</v>
      </c>
      <c r="C245">
        <v>32</v>
      </c>
      <c r="D245">
        <v>32</v>
      </c>
      <c r="E245">
        <v>32</v>
      </c>
      <c r="F245">
        <v>0</v>
      </c>
    </row>
    <row r="246" spans="1:6" hidden="1" x14ac:dyDescent="0.25">
      <c r="A246" t="s">
        <v>175</v>
      </c>
      <c r="B246" t="s">
        <v>13</v>
      </c>
      <c r="C246">
        <v>18</v>
      </c>
      <c r="D246">
        <v>17</v>
      </c>
      <c r="E246">
        <v>10</v>
      </c>
      <c r="F246">
        <v>7</v>
      </c>
    </row>
    <row r="247" spans="1:6" x14ac:dyDescent="0.25">
      <c r="A247" t="s">
        <v>175</v>
      </c>
      <c r="B247" t="s">
        <v>220</v>
      </c>
      <c r="C247">
        <v>37</v>
      </c>
      <c r="D247">
        <v>35</v>
      </c>
      <c r="E247">
        <v>23</v>
      </c>
      <c r="F247">
        <v>12</v>
      </c>
    </row>
    <row r="248" spans="1:6" hidden="1" x14ac:dyDescent="0.25">
      <c r="A248" t="s">
        <v>175</v>
      </c>
      <c r="B248" t="s">
        <v>221</v>
      </c>
      <c r="C248">
        <v>70</v>
      </c>
      <c r="D248">
        <v>68</v>
      </c>
      <c r="E248">
        <v>48</v>
      </c>
      <c r="F248">
        <v>20</v>
      </c>
    </row>
    <row r="249" spans="1:6" hidden="1" x14ac:dyDescent="0.25">
      <c r="A249" t="s">
        <v>175</v>
      </c>
      <c r="B249" t="s">
        <v>14</v>
      </c>
      <c r="C249">
        <v>3</v>
      </c>
      <c r="D249">
        <v>3</v>
      </c>
      <c r="E249">
        <v>3</v>
      </c>
      <c r="F249">
        <v>0</v>
      </c>
    </row>
    <row r="250" spans="1:6" hidden="1" x14ac:dyDescent="0.25">
      <c r="A250" t="s">
        <v>31</v>
      </c>
      <c r="B250" t="s">
        <v>2</v>
      </c>
      <c r="C250">
        <v>9</v>
      </c>
      <c r="D250">
        <v>8</v>
      </c>
      <c r="E250">
        <v>6</v>
      </c>
      <c r="F250">
        <v>2</v>
      </c>
    </row>
    <row r="251" spans="1:6" hidden="1" x14ac:dyDescent="0.25">
      <c r="A251" t="s">
        <v>31</v>
      </c>
      <c r="B251" t="s">
        <v>221</v>
      </c>
      <c r="C251">
        <v>77</v>
      </c>
      <c r="D251">
        <v>76</v>
      </c>
      <c r="E251">
        <v>59</v>
      </c>
      <c r="F251">
        <v>17</v>
      </c>
    </row>
    <row r="252" spans="1:6" hidden="1" x14ac:dyDescent="0.25">
      <c r="A252" t="s">
        <v>31</v>
      </c>
      <c r="B252" t="s">
        <v>195</v>
      </c>
      <c r="C252">
        <v>31</v>
      </c>
      <c r="D252">
        <v>25</v>
      </c>
      <c r="E252">
        <v>24</v>
      </c>
      <c r="F252">
        <v>1</v>
      </c>
    </row>
    <row r="253" spans="1:6" hidden="1" x14ac:dyDescent="0.25">
      <c r="A253" t="s">
        <v>31</v>
      </c>
      <c r="B253" t="s">
        <v>15</v>
      </c>
      <c r="C253">
        <v>104</v>
      </c>
      <c r="D253">
        <v>104</v>
      </c>
      <c r="E253">
        <v>80</v>
      </c>
      <c r="F253">
        <v>24</v>
      </c>
    </row>
    <row r="254" spans="1:6" hidden="1" x14ac:dyDescent="0.25">
      <c r="A254" t="s">
        <v>31</v>
      </c>
      <c r="B254" t="s">
        <v>13</v>
      </c>
      <c r="C254">
        <v>17</v>
      </c>
      <c r="D254">
        <v>16</v>
      </c>
      <c r="E254">
        <v>16</v>
      </c>
      <c r="F254">
        <v>0</v>
      </c>
    </row>
    <row r="255" spans="1:6" x14ac:dyDescent="0.25">
      <c r="A255" t="s">
        <v>31</v>
      </c>
      <c r="B255" t="s">
        <v>220</v>
      </c>
      <c r="C255">
        <v>60</v>
      </c>
      <c r="D255">
        <v>59</v>
      </c>
      <c r="E255">
        <v>46</v>
      </c>
      <c r="F255">
        <v>13</v>
      </c>
    </row>
    <row r="256" spans="1:6" hidden="1" x14ac:dyDescent="0.25">
      <c r="A256" t="s">
        <v>31</v>
      </c>
      <c r="B256" t="s">
        <v>17</v>
      </c>
      <c r="C256">
        <v>2</v>
      </c>
      <c r="D256">
        <v>2</v>
      </c>
      <c r="E256">
        <v>2</v>
      </c>
      <c r="F256">
        <v>0</v>
      </c>
    </row>
    <row r="257" spans="1:10" hidden="1" x14ac:dyDescent="0.25">
      <c r="A257" t="s">
        <v>31</v>
      </c>
      <c r="B257" t="s">
        <v>14</v>
      </c>
      <c r="C257">
        <v>4</v>
      </c>
      <c r="D257">
        <v>4</v>
      </c>
      <c r="E257">
        <v>4</v>
      </c>
      <c r="F257">
        <v>0</v>
      </c>
    </row>
    <row r="258" spans="1:10" hidden="1" x14ac:dyDescent="0.25">
      <c r="A258" t="s">
        <v>31</v>
      </c>
      <c r="B258" t="s">
        <v>222</v>
      </c>
      <c r="C258">
        <v>134</v>
      </c>
      <c r="D258">
        <v>130</v>
      </c>
      <c r="E258">
        <v>94</v>
      </c>
      <c r="F258">
        <v>36</v>
      </c>
    </row>
    <row r="259" spans="1:10" hidden="1" x14ac:dyDescent="0.25">
      <c r="A259" t="s">
        <v>31</v>
      </c>
      <c r="B259" t="s">
        <v>7</v>
      </c>
      <c r="C259">
        <v>28</v>
      </c>
      <c r="D259">
        <v>25</v>
      </c>
      <c r="E259">
        <v>23</v>
      </c>
      <c r="F259">
        <v>2</v>
      </c>
    </row>
    <row r="260" spans="1:10" hidden="1" x14ac:dyDescent="0.25">
      <c r="A260" t="s">
        <v>31</v>
      </c>
      <c r="B260" t="s">
        <v>12</v>
      </c>
      <c r="C260">
        <v>16</v>
      </c>
      <c r="D260">
        <v>13</v>
      </c>
      <c r="E260">
        <v>8</v>
      </c>
      <c r="F260">
        <v>5</v>
      </c>
    </row>
    <row r="261" spans="1:10" x14ac:dyDescent="0.25">
      <c r="A261" t="s">
        <v>32</v>
      </c>
      <c r="B261" t="s">
        <v>220</v>
      </c>
      <c r="C261">
        <v>179</v>
      </c>
      <c r="D261">
        <v>171</v>
      </c>
      <c r="E261">
        <v>141</v>
      </c>
      <c r="F261">
        <v>30</v>
      </c>
    </row>
    <row r="262" spans="1:10" hidden="1" x14ac:dyDescent="0.25">
      <c r="A262" t="s">
        <v>32</v>
      </c>
      <c r="B262" t="s">
        <v>2</v>
      </c>
      <c r="C262">
        <v>15</v>
      </c>
      <c r="D262">
        <v>14</v>
      </c>
      <c r="E262">
        <v>14</v>
      </c>
      <c r="F262">
        <v>0</v>
      </c>
    </row>
    <row r="263" spans="1:10" hidden="1" x14ac:dyDescent="0.25">
      <c r="A263" t="s">
        <v>32</v>
      </c>
      <c r="B263" t="s">
        <v>222</v>
      </c>
      <c r="C263">
        <v>307</v>
      </c>
      <c r="D263">
        <v>273</v>
      </c>
      <c r="E263">
        <v>210</v>
      </c>
      <c r="F263">
        <v>63</v>
      </c>
    </row>
    <row r="264" spans="1:10" hidden="1" x14ac:dyDescent="0.25">
      <c r="A264" t="s">
        <v>32</v>
      </c>
      <c r="B264" t="s">
        <v>13</v>
      </c>
      <c r="C264">
        <v>83</v>
      </c>
      <c r="D264">
        <v>82</v>
      </c>
      <c r="E264">
        <v>58</v>
      </c>
      <c r="F264">
        <v>24</v>
      </c>
    </row>
    <row r="265" spans="1:10" hidden="1" x14ac:dyDescent="0.25">
      <c r="A265" t="s">
        <v>32</v>
      </c>
      <c r="B265" t="s">
        <v>15</v>
      </c>
      <c r="C265">
        <v>210</v>
      </c>
      <c r="D265">
        <v>206</v>
      </c>
      <c r="E265">
        <v>169</v>
      </c>
      <c r="F265">
        <v>37</v>
      </c>
    </row>
    <row r="266" spans="1:10" hidden="1" x14ac:dyDescent="0.25">
      <c r="A266" t="s">
        <v>32</v>
      </c>
      <c r="B266" t="s">
        <v>195</v>
      </c>
      <c r="C266">
        <v>52</v>
      </c>
      <c r="D266">
        <v>52</v>
      </c>
      <c r="E266">
        <v>52</v>
      </c>
      <c r="F266">
        <v>0</v>
      </c>
    </row>
    <row r="267" spans="1:10" hidden="1" x14ac:dyDescent="0.25">
      <c r="A267" t="s">
        <v>32</v>
      </c>
      <c r="B267" t="s">
        <v>194</v>
      </c>
      <c r="C267">
        <v>1</v>
      </c>
      <c r="D267">
        <v>0</v>
      </c>
      <c r="E267">
        <v>0</v>
      </c>
      <c r="F267">
        <v>0</v>
      </c>
    </row>
    <row r="268" spans="1:10" hidden="1" x14ac:dyDescent="0.25">
      <c r="A268" t="s">
        <v>32</v>
      </c>
      <c r="B268" t="s">
        <v>7</v>
      </c>
      <c r="C268">
        <v>138</v>
      </c>
      <c r="D268">
        <v>136</v>
      </c>
      <c r="E268">
        <v>122</v>
      </c>
      <c r="F268">
        <v>14</v>
      </c>
    </row>
    <row r="269" spans="1:10" hidden="1" x14ac:dyDescent="0.25">
      <c r="A269" t="s">
        <v>32</v>
      </c>
      <c r="B269" t="s">
        <v>221</v>
      </c>
      <c r="C269">
        <v>174</v>
      </c>
      <c r="D269">
        <v>164</v>
      </c>
      <c r="E269">
        <v>121</v>
      </c>
      <c r="F269">
        <v>43</v>
      </c>
    </row>
    <row r="270" spans="1:10" hidden="1" x14ac:dyDescent="0.25">
      <c r="A270" t="s">
        <v>32</v>
      </c>
      <c r="B270" t="s">
        <v>14</v>
      </c>
      <c r="C270">
        <v>19</v>
      </c>
      <c r="D270">
        <v>18</v>
      </c>
      <c r="E270">
        <v>18</v>
      </c>
      <c r="F270">
        <v>0</v>
      </c>
      <c r="J270">
        <v>1057</v>
      </c>
    </row>
    <row r="271" spans="1:10" hidden="1" x14ac:dyDescent="0.25">
      <c r="A271" t="s">
        <v>32</v>
      </c>
      <c r="B271" t="s">
        <v>17</v>
      </c>
      <c r="C271">
        <v>101</v>
      </c>
      <c r="D271">
        <v>97</v>
      </c>
      <c r="E271">
        <v>96</v>
      </c>
      <c r="F271">
        <v>1</v>
      </c>
    </row>
    <row r="272" spans="1:10" hidden="1" x14ac:dyDescent="0.25">
      <c r="A272" t="s">
        <v>229</v>
      </c>
      <c r="B272" t="s">
        <v>7</v>
      </c>
      <c r="C272">
        <v>190</v>
      </c>
      <c r="D272">
        <v>155</v>
      </c>
      <c r="E272">
        <v>55</v>
      </c>
      <c r="F272">
        <v>100</v>
      </c>
    </row>
    <row r="273" spans="1:6" x14ac:dyDescent="0.25">
      <c r="A273" t="s">
        <v>229</v>
      </c>
      <c r="B273" t="s">
        <v>220</v>
      </c>
      <c r="C273">
        <v>298</v>
      </c>
      <c r="D273">
        <v>265</v>
      </c>
      <c r="E273">
        <v>118</v>
      </c>
      <c r="F273">
        <v>147</v>
      </c>
    </row>
    <row r="274" spans="1:6" hidden="1" x14ac:dyDescent="0.25">
      <c r="A274" t="s">
        <v>229</v>
      </c>
      <c r="B274" t="s">
        <v>2</v>
      </c>
      <c r="C274">
        <v>112</v>
      </c>
      <c r="D274">
        <v>98</v>
      </c>
      <c r="E274">
        <v>80</v>
      </c>
      <c r="F274">
        <v>18</v>
      </c>
    </row>
    <row r="275" spans="1:6" hidden="1" x14ac:dyDescent="0.25">
      <c r="A275" t="s">
        <v>229</v>
      </c>
      <c r="B275" t="s">
        <v>221</v>
      </c>
      <c r="C275">
        <v>295</v>
      </c>
      <c r="D275">
        <v>262</v>
      </c>
      <c r="E275">
        <v>110</v>
      </c>
      <c r="F275">
        <v>152</v>
      </c>
    </row>
    <row r="276" spans="1:6" hidden="1" x14ac:dyDescent="0.25">
      <c r="A276" t="s">
        <v>229</v>
      </c>
      <c r="B276" t="s">
        <v>15</v>
      </c>
      <c r="C276">
        <v>325</v>
      </c>
      <c r="D276">
        <v>317</v>
      </c>
      <c r="E276">
        <v>210</v>
      </c>
      <c r="F276">
        <v>107</v>
      </c>
    </row>
    <row r="277" spans="1:6" hidden="1" x14ac:dyDescent="0.25">
      <c r="A277" t="s">
        <v>229</v>
      </c>
      <c r="B277" t="s">
        <v>195</v>
      </c>
      <c r="C277">
        <v>322</v>
      </c>
      <c r="D277">
        <v>295</v>
      </c>
      <c r="E277">
        <v>292</v>
      </c>
      <c r="F277">
        <v>3</v>
      </c>
    </row>
    <row r="278" spans="1:6" hidden="1" x14ac:dyDescent="0.25">
      <c r="A278" t="s">
        <v>229</v>
      </c>
      <c r="B278" t="s">
        <v>13</v>
      </c>
      <c r="C278">
        <v>160</v>
      </c>
      <c r="D278">
        <v>134</v>
      </c>
      <c r="E278">
        <v>40</v>
      </c>
      <c r="F278">
        <v>94</v>
      </c>
    </row>
    <row r="279" spans="1:6" hidden="1" x14ac:dyDescent="0.25">
      <c r="A279" t="s">
        <v>229</v>
      </c>
      <c r="B279" t="s">
        <v>222</v>
      </c>
      <c r="C279">
        <v>945</v>
      </c>
      <c r="D279">
        <v>709</v>
      </c>
      <c r="E279">
        <v>396</v>
      </c>
      <c r="F279">
        <v>313</v>
      </c>
    </row>
    <row r="280" spans="1:6" hidden="1" x14ac:dyDescent="0.25">
      <c r="A280" t="s">
        <v>229</v>
      </c>
      <c r="B280" t="s">
        <v>17</v>
      </c>
      <c r="C280">
        <v>41</v>
      </c>
      <c r="D280">
        <v>10</v>
      </c>
      <c r="E280">
        <v>10</v>
      </c>
      <c r="F280">
        <v>0</v>
      </c>
    </row>
    <row r="281" spans="1:6" hidden="1" x14ac:dyDescent="0.25">
      <c r="A281" t="s">
        <v>229</v>
      </c>
      <c r="B281" t="s">
        <v>219</v>
      </c>
      <c r="C281">
        <v>8</v>
      </c>
      <c r="D281">
        <v>8</v>
      </c>
      <c r="E281">
        <v>5</v>
      </c>
      <c r="F281">
        <v>3</v>
      </c>
    </row>
    <row r="282" spans="1:6" hidden="1" x14ac:dyDescent="0.25">
      <c r="A282" t="s">
        <v>229</v>
      </c>
      <c r="B282" t="s">
        <v>14</v>
      </c>
      <c r="C282">
        <v>43</v>
      </c>
      <c r="D282">
        <v>35</v>
      </c>
      <c r="E282">
        <v>23</v>
      </c>
      <c r="F282">
        <v>12</v>
      </c>
    </row>
    <row r="283" spans="1:6" hidden="1" x14ac:dyDescent="0.25">
      <c r="A283" t="s">
        <v>229</v>
      </c>
      <c r="B283" t="s">
        <v>12</v>
      </c>
      <c r="C283">
        <v>197</v>
      </c>
      <c r="D283">
        <v>175</v>
      </c>
      <c r="E283">
        <v>67</v>
      </c>
      <c r="F283">
        <v>108</v>
      </c>
    </row>
    <row r="284" spans="1:6" hidden="1" x14ac:dyDescent="0.25">
      <c r="A284" t="s">
        <v>23</v>
      </c>
      <c r="B284" t="s">
        <v>222</v>
      </c>
      <c r="C284">
        <v>617</v>
      </c>
      <c r="D284">
        <v>509</v>
      </c>
      <c r="E284">
        <v>403</v>
      </c>
      <c r="F284">
        <v>106</v>
      </c>
    </row>
    <row r="285" spans="1:6" hidden="1" x14ac:dyDescent="0.25">
      <c r="A285" t="s">
        <v>23</v>
      </c>
      <c r="B285" t="s">
        <v>1</v>
      </c>
      <c r="C285">
        <v>2</v>
      </c>
      <c r="D285">
        <v>2</v>
      </c>
      <c r="E285">
        <v>1</v>
      </c>
      <c r="F285">
        <v>1</v>
      </c>
    </row>
    <row r="286" spans="1:6" hidden="1" x14ac:dyDescent="0.25">
      <c r="A286" s="32" t="s">
        <v>23</v>
      </c>
      <c r="B286" t="s">
        <v>219</v>
      </c>
      <c r="C286" s="32">
        <v>1</v>
      </c>
      <c r="D286" s="32">
        <v>1</v>
      </c>
      <c r="E286" s="32">
        <v>0</v>
      </c>
      <c r="F286" s="32">
        <v>1</v>
      </c>
    </row>
    <row r="287" spans="1:6" hidden="1" x14ac:dyDescent="0.25">
      <c r="A287" t="s">
        <v>23</v>
      </c>
      <c r="B287" t="s">
        <v>13</v>
      </c>
      <c r="C287">
        <v>150</v>
      </c>
      <c r="D287">
        <v>138</v>
      </c>
      <c r="E287">
        <v>112</v>
      </c>
      <c r="F287">
        <v>26</v>
      </c>
    </row>
    <row r="288" spans="1:6" hidden="1" x14ac:dyDescent="0.25">
      <c r="A288" t="s">
        <v>23</v>
      </c>
      <c r="B288" t="s">
        <v>194</v>
      </c>
      <c r="C288">
        <v>1</v>
      </c>
      <c r="D288">
        <v>0</v>
      </c>
      <c r="E288">
        <v>0</v>
      </c>
      <c r="F288">
        <v>0</v>
      </c>
    </row>
    <row r="289" spans="1:10" hidden="1" x14ac:dyDescent="0.25">
      <c r="A289" t="s">
        <v>23</v>
      </c>
      <c r="B289" t="s">
        <v>12</v>
      </c>
      <c r="C289">
        <v>108</v>
      </c>
      <c r="D289">
        <v>95</v>
      </c>
      <c r="E289">
        <v>76</v>
      </c>
      <c r="F289">
        <v>19</v>
      </c>
    </row>
    <row r="290" spans="1:10" hidden="1" x14ac:dyDescent="0.25">
      <c r="A290" t="s">
        <v>23</v>
      </c>
      <c r="B290" t="s">
        <v>15</v>
      </c>
      <c r="C290">
        <v>544</v>
      </c>
      <c r="D290">
        <v>524</v>
      </c>
      <c r="E290">
        <v>420</v>
      </c>
      <c r="F290">
        <v>104</v>
      </c>
    </row>
    <row r="291" spans="1:10" x14ac:dyDescent="0.25">
      <c r="A291" t="s">
        <v>23</v>
      </c>
      <c r="B291" t="s">
        <v>220</v>
      </c>
      <c r="C291">
        <v>389</v>
      </c>
      <c r="D291">
        <v>317</v>
      </c>
      <c r="E291">
        <v>250</v>
      </c>
      <c r="F291">
        <v>67</v>
      </c>
    </row>
    <row r="292" spans="1:10" hidden="1" x14ac:dyDescent="0.25">
      <c r="A292" t="s">
        <v>23</v>
      </c>
      <c r="B292" t="s">
        <v>2</v>
      </c>
      <c r="C292">
        <v>58</v>
      </c>
      <c r="D292">
        <v>43</v>
      </c>
      <c r="E292">
        <v>37</v>
      </c>
      <c r="F292">
        <v>6</v>
      </c>
    </row>
    <row r="293" spans="1:10" hidden="1" x14ac:dyDescent="0.25">
      <c r="A293" t="s">
        <v>23</v>
      </c>
      <c r="B293" t="s">
        <v>7</v>
      </c>
      <c r="C293">
        <v>237</v>
      </c>
      <c r="D293">
        <v>175</v>
      </c>
      <c r="E293">
        <v>113</v>
      </c>
      <c r="F293">
        <v>62</v>
      </c>
    </row>
    <row r="294" spans="1:10" hidden="1" x14ac:dyDescent="0.25">
      <c r="A294" t="s">
        <v>23</v>
      </c>
      <c r="B294" t="s">
        <v>195</v>
      </c>
      <c r="C294">
        <v>251</v>
      </c>
      <c r="D294">
        <v>226</v>
      </c>
      <c r="E294">
        <v>223</v>
      </c>
      <c r="F294">
        <v>3</v>
      </c>
    </row>
    <row r="295" spans="1:10" hidden="1" x14ac:dyDescent="0.25">
      <c r="A295" t="s">
        <v>23</v>
      </c>
      <c r="B295" t="s">
        <v>221</v>
      </c>
      <c r="C295">
        <v>682</v>
      </c>
      <c r="D295">
        <v>577</v>
      </c>
      <c r="E295">
        <v>422</v>
      </c>
      <c r="F295">
        <v>155</v>
      </c>
    </row>
    <row r="296" spans="1:10" hidden="1" x14ac:dyDescent="0.25">
      <c r="A296" t="s">
        <v>23</v>
      </c>
      <c r="B296" t="s">
        <v>14</v>
      </c>
      <c r="C296">
        <v>79</v>
      </c>
      <c r="D296">
        <v>76</v>
      </c>
      <c r="E296">
        <v>67</v>
      </c>
      <c r="F296">
        <v>9</v>
      </c>
    </row>
    <row r="297" spans="1:10" hidden="1" x14ac:dyDescent="0.25">
      <c r="A297" t="s">
        <v>23</v>
      </c>
      <c r="B297" t="s">
        <v>17</v>
      </c>
      <c r="C297">
        <v>92</v>
      </c>
      <c r="D297">
        <v>80</v>
      </c>
      <c r="E297">
        <v>79</v>
      </c>
      <c r="F297">
        <v>1</v>
      </c>
    </row>
    <row r="301" spans="1:10" x14ac:dyDescent="0.25">
      <c r="A301" t="s">
        <v>18</v>
      </c>
      <c r="B301" t="s">
        <v>0</v>
      </c>
      <c r="C301" t="s">
        <v>19</v>
      </c>
      <c r="D301" t="s">
        <v>20</v>
      </c>
      <c r="E301" t="s">
        <v>21</v>
      </c>
      <c r="F301" t="s">
        <v>22</v>
      </c>
      <c r="H301">
        <v>26814</v>
      </c>
    </row>
    <row r="302" spans="1:10" x14ac:dyDescent="0.25">
      <c r="A302" s="31" t="s">
        <v>173</v>
      </c>
      <c r="B302" s="31" t="s">
        <v>156</v>
      </c>
      <c r="C302" s="31">
        <v>47</v>
      </c>
      <c r="D302" s="31">
        <v>43</v>
      </c>
      <c r="E302" s="31">
        <v>33</v>
      </c>
      <c r="F302" s="31">
        <v>10</v>
      </c>
      <c r="H302" s="31">
        <v>4214</v>
      </c>
      <c r="I302" s="31">
        <v>4217</v>
      </c>
      <c r="J302">
        <f>-2-1</f>
        <v>-3</v>
      </c>
    </row>
    <row r="303" spans="1:10" x14ac:dyDescent="0.25">
      <c r="A303" s="31" t="s">
        <v>173</v>
      </c>
      <c r="B303" s="31" t="s">
        <v>159</v>
      </c>
      <c r="C303" s="31">
        <v>43</v>
      </c>
      <c r="D303" s="31">
        <v>43</v>
      </c>
      <c r="E303" s="31">
        <v>36</v>
      </c>
      <c r="F303" s="31">
        <v>7</v>
      </c>
      <c r="H303">
        <v>22597</v>
      </c>
    </row>
    <row r="304" spans="1:10" x14ac:dyDescent="0.25">
      <c r="A304" s="31" t="s">
        <v>173</v>
      </c>
      <c r="B304" s="31" t="s">
        <v>16</v>
      </c>
      <c r="C304" s="31">
        <v>34</v>
      </c>
      <c r="D304" s="31">
        <v>34</v>
      </c>
      <c r="E304" s="31">
        <v>31</v>
      </c>
      <c r="F304" s="31">
        <v>3</v>
      </c>
    </row>
    <row r="305" spans="1:6" x14ac:dyDescent="0.25">
      <c r="A305" s="31" t="s">
        <v>173</v>
      </c>
      <c r="B305" s="31" t="s">
        <v>157</v>
      </c>
      <c r="C305" s="31">
        <v>22</v>
      </c>
      <c r="D305" s="31">
        <v>21</v>
      </c>
      <c r="E305" s="31">
        <v>20</v>
      </c>
      <c r="F305" s="31">
        <v>1</v>
      </c>
    </row>
    <row r="306" spans="1:6" x14ac:dyDescent="0.25">
      <c r="A306" s="31" t="s">
        <v>176</v>
      </c>
      <c r="B306" s="31" t="s">
        <v>156</v>
      </c>
      <c r="C306" s="31">
        <v>6</v>
      </c>
      <c r="D306" s="31">
        <v>6</v>
      </c>
      <c r="E306" s="31">
        <v>6</v>
      </c>
      <c r="F306" s="31">
        <v>0</v>
      </c>
    </row>
    <row r="307" spans="1:6" x14ac:dyDescent="0.25">
      <c r="A307" s="31" t="s">
        <v>176</v>
      </c>
      <c r="B307" s="31" t="s">
        <v>16</v>
      </c>
      <c r="C307" s="31">
        <v>7</v>
      </c>
      <c r="D307" s="31">
        <v>7</v>
      </c>
      <c r="E307" s="31">
        <v>7</v>
      </c>
      <c r="F307" s="31">
        <v>0</v>
      </c>
    </row>
    <row r="308" spans="1:6" x14ac:dyDescent="0.25">
      <c r="A308" s="31" t="s">
        <v>176</v>
      </c>
      <c r="B308" s="31" t="s">
        <v>159</v>
      </c>
      <c r="C308" s="31">
        <v>16</v>
      </c>
      <c r="D308" s="31">
        <v>15</v>
      </c>
      <c r="E308" s="31">
        <v>12</v>
      </c>
      <c r="F308" s="31">
        <v>3</v>
      </c>
    </row>
    <row r="309" spans="1:6" x14ac:dyDescent="0.25">
      <c r="A309" s="31" t="s">
        <v>176</v>
      </c>
      <c r="B309" s="31" t="s">
        <v>157</v>
      </c>
      <c r="C309" s="31">
        <v>11</v>
      </c>
      <c r="D309" s="31">
        <v>10</v>
      </c>
      <c r="E309" s="31">
        <v>7</v>
      </c>
      <c r="F309" s="31">
        <v>3</v>
      </c>
    </row>
    <row r="310" spans="1:6" x14ac:dyDescent="0.25">
      <c r="A310" s="31" t="s">
        <v>24</v>
      </c>
      <c r="B310" s="31" t="s">
        <v>157</v>
      </c>
      <c r="C310" s="31">
        <v>26</v>
      </c>
      <c r="D310" s="31">
        <v>25</v>
      </c>
      <c r="E310" s="31">
        <v>21</v>
      </c>
      <c r="F310" s="31">
        <v>4</v>
      </c>
    </row>
    <row r="311" spans="1:6" x14ac:dyDescent="0.25">
      <c r="A311" s="31" t="s">
        <v>24</v>
      </c>
      <c r="B311" s="31" t="s">
        <v>16</v>
      </c>
      <c r="C311" s="31">
        <v>17</v>
      </c>
      <c r="D311" s="31">
        <v>17</v>
      </c>
      <c r="E311" s="31">
        <v>13</v>
      </c>
      <c r="F311" s="31">
        <v>4</v>
      </c>
    </row>
    <row r="312" spans="1:6" x14ac:dyDescent="0.25">
      <c r="A312" s="31" t="s">
        <v>24</v>
      </c>
      <c r="B312" s="31" t="s">
        <v>159</v>
      </c>
      <c r="C312" s="31">
        <v>24</v>
      </c>
      <c r="D312" s="31">
        <v>24</v>
      </c>
      <c r="E312" s="31">
        <v>19</v>
      </c>
      <c r="F312" s="31">
        <v>5</v>
      </c>
    </row>
    <row r="313" spans="1:6" x14ac:dyDescent="0.25">
      <c r="A313" s="31" t="s">
        <v>24</v>
      </c>
      <c r="B313" s="31" t="s">
        <v>156</v>
      </c>
      <c r="C313" s="31">
        <v>15</v>
      </c>
      <c r="D313" s="31">
        <v>15</v>
      </c>
      <c r="E313" s="31">
        <v>13</v>
      </c>
      <c r="F313" s="31">
        <v>2</v>
      </c>
    </row>
    <row r="314" spans="1:6" x14ac:dyDescent="0.25">
      <c r="A314" s="31" t="s">
        <v>49</v>
      </c>
      <c r="B314" s="31" t="s">
        <v>159</v>
      </c>
      <c r="C314" s="31">
        <v>21</v>
      </c>
      <c r="D314" s="31">
        <v>21</v>
      </c>
      <c r="E314" s="31">
        <v>14</v>
      </c>
      <c r="F314" s="31">
        <v>7</v>
      </c>
    </row>
    <row r="315" spans="1:6" x14ac:dyDescent="0.25">
      <c r="A315" s="31" t="s">
        <v>49</v>
      </c>
      <c r="B315" s="31" t="s">
        <v>156</v>
      </c>
      <c r="C315" s="31">
        <v>4</v>
      </c>
      <c r="D315" s="31">
        <v>4</v>
      </c>
      <c r="E315" s="31">
        <v>4</v>
      </c>
      <c r="F315" s="31">
        <v>0</v>
      </c>
    </row>
    <row r="316" spans="1:6" x14ac:dyDescent="0.25">
      <c r="A316" s="31" t="s">
        <v>49</v>
      </c>
      <c r="B316" s="31" t="s">
        <v>16</v>
      </c>
      <c r="C316" s="31">
        <v>8</v>
      </c>
      <c r="D316" s="31">
        <v>8</v>
      </c>
      <c r="E316" s="31">
        <v>6</v>
      </c>
      <c r="F316" s="31">
        <v>2</v>
      </c>
    </row>
    <row r="317" spans="1:6" x14ac:dyDescent="0.25">
      <c r="A317" s="31" t="s">
        <v>49</v>
      </c>
      <c r="B317" s="31" t="s">
        <v>157</v>
      </c>
      <c r="C317" s="31">
        <v>4</v>
      </c>
      <c r="D317" s="31">
        <v>4</v>
      </c>
      <c r="E317" s="31">
        <v>3</v>
      </c>
      <c r="F317" s="31">
        <v>1</v>
      </c>
    </row>
    <row r="318" spans="1:6" x14ac:dyDescent="0.25">
      <c r="A318" s="31" t="s">
        <v>167</v>
      </c>
      <c r="B318" s="31" t="s">
        <v>16</v>
      </c>
      <c r="C318" s="31">
        <v>10</v>
      </c>
      <c r="D318" s="31">
        <v>7</v>
      </c>
      <c r="E318" s="31">
        <v>7</v>
      </c>
      <c r="F318" s="31">
        <v>0</v>
      </c>
    </row>
    <row r="319" spans="1:6" x14ac:dyDescent="0.25">
      <c r="A319" s="31" t="s">
        <v>167</v>
      </c>
      <c r="B319" s="31" t="s">
        <v>159</v>
      </c>
      <c r="C319" s="31">
        <v>20</v>
      </c>
      <c r="D319" s="31">
        <v>17</v>
      </c>
      <c r="E319" s="31">
        <v>15</v>
      </c>
      <c r="F319" s="31">
        <v>2</v>
      </c>
    </row>
    <row r="320" spans="1:6" x14ac:dyDescent="0.25">
      <c r="A320" s="31" t="s">
        <v>167</v>
      </c>
      <c r="B320" s="31" t="s">
        <v>157</v>
      </c>
      <c r="C320" s="31">
        <v>36</v>
      </c>
      <c r="D320" s="31">
        <v>25</v>
      </c>
      <c r="E320" s="31">
        <v>24</v>
      </c>
      <c r="F320" s="31">
        <v>1</v>
      </c>
    </row>
    <row r="321" spans="1:6" x14ac:dyDescent="0.25">
      <c r="A321" s="31" t="s">
        <v>167</v>
      </c>
      <c r="B321" s="31" t="s">
        <v>156</v>
      </c>
      <c r="C321" s="31">
        <v>17</v>
      </c>
      <c r="D321" s="31">
        <v>16</v>
      </c>
      <c r="E321" s="31">
        <v>15</v>
      </c>
      <c r="F321" s="31">
        <v>1</v>
      </c>
    </row>
    <row r="322" spans="1:6" x14ac:dyDescent="0.25">
      <c r="A322" s="31" t="s">
        <v>166</v>
      </c>
      <c r="B322" s="31" t="s">
        <v>156</v>
      </c>
      <c r="C322" s="31">
        <v>12</v>
      </c>
      <c r="D322" s="31">
        <v>10</v>
      </c>
      <c r="E322" s="31">
        <v>7</v>
      </c>
      <c r="F322" s="31">
        <v>3</v>
      </c>
    </row>
    <row r="323" spans="1:6" x14ac:dyDescent="0.25">
      <c r="A323" s="31" t="s">
        <v>166</v>
      </c>
      <c r="B323" s="31" t="s">
        <v>157</v>
      </c>
      <c r="C323" s="31">
        <v>35</v>
      </c>
      <c r="D323" s="31">
        <v>33</v>
      </c>
      <c r="E323" s="31">
        <v>29</v>
      </c>
      <c r="F323" s="31">
        <v>4</v>
      </c>
    </row>
    <row r="324" spans="1:6" x14ac:dyDescent="0.25">
      <c r="A324" s="31" t="s">
        <v>166</v>
      </c>
      <c r="B324" s="31" t="s">
        <v>159</v>
      </c>
      <c r="C324" s="31">
        <v>16</v>
      </c>
      <c r="D324" s="31">
        <v>16</v>
      </c>
      <c r="E324" s="31">
        <v>12</v>
      </c>
      <c r="F324" s="31">
        <v>4</v>
      </c>
    </row>
    <row r="325" spans="1:6" x14ac:dyDescent="0.25">
      <c r="A325" s="31" t="s">
        <v>166</v>
      </c>
      <c r="B325" s="31" t="s">
        <v>16</v>
      </c>
      <c r="C325" s="31">
        <v>8</v>
      </c>
      <c r="D325" s="31">
        <v>7</v>
      </c>
      <c r="E325" s="31">
        <v>6</v>
      </c>
      <c r="F325" s="31">
        <v>1</v>
      </c>
    </row>
    <row r="326" spans="1:6" x14ac:dyDescent="0.25">
      <c r="A326" s="31" t="s">
        <v>50</v>
      </c>
      <c r="B326" s="31" t="s">
        <v>156</v>
      </c>
      <c r="C326" s="31">
        <v>6</v>
      </c>
      <c r="D326" s="31">
        <v>6</v>
      </c>
      <c r="E326" s="31">
        <v>5</v>
      </c>
      <c r="F326" s="31">
        <v>1</v>
      </c>
    </row>
    <row r="327" spans="1:6" x14ac:dyDescent="0.25">
      <c r="A327" s="31" t="s">
        <v>50</v>
      </c>
      <c r="B327" s="31" t="s">
        <v>157</v>
      </c>
      <c r="C327" s="31">
        <v>15</v>
      </c>
      <c r="D327" s="31">
        <v>14</v>
      </c>
      <c r="E327" s="31">
        <v>13</v>
      </c>
      <c r="F327" s="31">
        <v>1</v>
      </c>
    </row>
    <row r="328" spans="1:6" x14ac:dyDescent="0.25">
      <c r="A328" s="31" t="s">
        <v>50</v>
      </c>
      <c r="B328" s="31" t="s">
        <v>159</v>
      </c>
      <c r="C328" s="31">
        <v>10</v>
      </c>
      <c r="D328" s="31">
        <v>10</v>
      </c>
      <c r="E328" s="31">
        <v>7</v>
      </c>
      <c r="F328" s="31">
        <v>3</v>
      </c>
    </row>
    <row r="329" spans="1:6" x14ac:dyDescent="0.25">
      <c r="A329" s="31" t="s">
        <v>50</v>
      </c>
      <c r="B329" s="31" t="s">
        <v>16</v>
      </c>
      <c r="C329" s="31">
        <v>4</v>
      </c>
      <c r="D329" s="31">
        <v>4</v>
      </c>
      <c r="E329" s="31">
        <v>2</v>
      </c>
      <c r="F329" s="31">
        <v>2</v>
      </c>
    </row>
    <row r="330" spans="1:6" x14ac:dyDescent="0.25">
      <c r="A330" s="31" t="s">
        <v>51</v>
      </c>
      <c r="B330" s="31" t="s">
        <v>192</v>
      </c>
      <c r="C330" s="31">
        <v>2</v>
      </c>
      <c r="D330" s="31">
        <v>0</v>
      </c>
      <c r="E330" s="31">
        <v>0</v>
      </c>
      <c r="F330" s="31">
        <v>0</v>
      </c>
    </row>
    <row r="331" spans="1:6" x14ac:dyDescent="0.25">
      <c r="A331" s="31" t="s">
        <v>51</v>
      </c>
      <c r="B331" s="31" t="s">
        <v>159</v>
      </c>
      <c r="C331" s="31">
        <v>19</v>
      </c>
      <c r="D331" s="31">
        <v>16</v>
      </c>
      <c r="E331" s="31">
        <v>8</v>
      </c>
      <c r="F331" s="31">
        <v>8</v>
      </c>
    </row>
    <row r="332" spans="1:6" x14ac:dyDescent="0.25">
      <c r="A332" s="31" t="s">
        <v>51</v>
      </c>
      <c r="B332" s="31" t="s">
        <v>157</v>
      </c>
      <c r="C332" s="31">
        <v>15</v>
      </c>
      <c r="D332" s="31">
        <v>15</v>
      </c>
      <c r="E332" s="31">
        <v>9</v>
      </c>
      <c r="F332" s="31">
        <v>6</v>
      </c>
    </row>
    <row r="333" spans="1:6" x14ac:dyDescent="0.25">
      <c r="A333" s="31" t="s">
        <v>51</v>
      </c>
      <c r="B333" s="31" t="s">
        <v>156</v>
      </c>
      <c r="C333" s="31">
        <v>17</v>
      </c>
      <c r="D333" s="31">
        <v>17</v>
      </c>
      <c r="E333" s="31">
        <v>15</v>
      </c>
      <c r="F333" s="31">
        <v>2</v>
      </c>
    </row>
    <row r="334" spans="1:6" x14ac:dyDescent="0.25">
      <c r="A334" s="31" t="s">
        <v>52</v>
      </c>
      <c r="B334" s="31" t="s">
        <v>159</v>
      </c>
      <c r="C334" s="31">
        <v>29</v>
      </c>
      <c r="D334" s="31">
        <v>29</v>
      </c>
      <c r="E334" s="31">
        <v>28</v>
      </c>
      <c r="F334" s="31">
        <v>1</v>
      </c>
    </row>
    <row r="335" spans="1:6" x14ac:dyDescent="0.25">
      <c r="A335" s="31" t="s">
        <v>52</v>
      </c>
      <c r="B335" s="31" t="s">
        <v>16</v>
      </c>
      <c r="C335" s="31">
        <v>24</v>
      </c>
      <c r="D335" s="31">
        <v>24</v>
      </c>
      <c r="E335" s="31">
        <v>21</v>
      </c>
      <c r="F335" s="31">
        <v>3</v>
      </c>
    </row>
    <row r="336" spans="1:6" x14ac:dyDescent="0.25">
      <c r="A336" s="31" t="s">
        <v>52</v>
      </c>
      <c r="B336" s="31" t="s">
        <v>157</v>
      </c>
      <c r="C336" s="31">
        <v>40</v>
      </c>
      <c r="D336" s="31">
        <v>36</v>
      </c>
      <c r="E336" s="31">
        <v>22</v>
      </c>
      <c r="F336" s="31">
        <v>14</v>
      </c>
    </row>
    <row r="337" spans="1:6" x14ac:dyDescent="0.25">
      <c r="A337" s="31" t="s">
        <v>52</v>
      </c>
      <c r="B337" s="31" t="s">
        <v>156</v>
      </c>
      <c r="C337" s="31">
        <v>28</v>
      </c>
      <c r="D337" s="31">
        <v>27</v>
      </c>
      <c r="E337" s="31">
        <v>25</v>
      </c>
      <c r="F337" s="31">
        <v>2</v>
      </c>
    </row>
    <row r="338" spans="1:6" x14ac:dyDescent="0.25">
      <c r="A338" s="31" t="s">
        <v>25</v>
      </c>
      <c r="B338" s="31" t="s">
        <v>157</v>
      </c>
      <c r="C338" s="31">
        <v>34</v>
      </c>
      <c r="D338" s="31">
        <v>31</v>
      </c>
      <c r="E338" s="31">
        <v>20</v>
      </c>
      <c r="F338" s="31">
        <v>11</v>
      </c>
    </row>
    <row r="339" spans="1:6" x14ac:dyDescent="0.25">
      <c r="A339" s="31" t="s">
        <v>25</v>
      </c>
      <c r="B339" s="31" t="s">
        <v>159</v>
      </c>
      <c r="C339" s="31">
        <v>38</v>
      </c>
      <c r="D339" s="31">
        <v>38</v>
      </c>
      <c r="E339" s="31">
        <v>33</v>
      </c>
      <c r="F339" s="31">
        <v>5</v>
      </c>
    </row>
    <row r="340" spans="1:6" x14ac:dyDescent="0.25">
      <c r="A340" s="31" t="s">
        <v>25</v>
      </c>
      <c r="B340" s="31" t="s">
        <v>16</v>
      </c>
      <c r="C340" s="31">
        <v>14</v>
      </c>
      <c r="D340" s="31">
        <v>12</v>
      </c>
      <c r="E340" s="31">
        <v>7</v>
      </c>
      <c r="F340" s="31">
        <v>5</v>
      </c>
    </row>
    <row r="341" spans="1:6" x14ac:dyDescent="0.25">
      <c r="A341" s="31" t="s">
        <v>25</v>
      </c>
      <c r="B341" s="31" t="s">
        <v>156</v>
      </c>
      <c r="C341" s="31">
        <v>34</v>
      </c>
      <c r="D341" s="31">
        <v>33</v>
      </c>
      <c r="E341" s="31">
        <v>28</v>
      </c>
      <c r="F341" s="31">
        <v>5</v>
      </c>
    </row>
    <row r="342" spans="1:6" x14ac:dyDescent="0.25">
      <c r="A342" s="31" t="s">
        <v>53</v>
      </c>
      <c r="B342" s="31" t="s">
        <v>16</v>
      </c>
      <c r="C342" s="31">
        <v>22</v>
      </c>
      <c r="D342" s="31">
        <v>21</v>
      </c>
      <c r="E342" s="31">
        <v>15</v>
      </c>
      <c r="F342" s="31">
        <v>6</v>
      </c>
    </row>
    <row r="343" spans="1:6" x14ac:dyDescent="0.25">
      <c r="A343" s="31" t="s">
        <v>53</v>
      </c>
      <c r="B343" s="31" t="s">
        <v>159</v>
      </c>
      <c r="C343" s="31">
        <v>59</v>
      </c>
      <c r="D343" s="31">
        <v>50</v>
      </c>
      <c r="E343" s="31">
        <v>33</v>
      </c>
      <c r="F343" s="31">
        <v>17</v>
      </c>
    </row>
    <row r="344" spans="1:6" x14ac:dyDescent="0.25">
      <c r="A344" s="31" t="s">
        <v>53</v>
      </c>
      <c r="B344" s="31" t="s">
        <v>156</v>
      </c>
      <c r="C344" s="31">
        <v>28</v>
      </c>
      <c r="D344" s="31">
        <v>25</v>
      </c>
      <c r="E344" s="31">
        <v>15</v>
      </c>
      <c r="F344" s="31">
        <v>10</v>
      </c>
    </row>
    <row r="345" spans="1:6" x14ac:dyDescent="0.25">
      <c r="A345" s="31" t="s">
        <v>53</v>
      </c>
      <c r="B345" s="31" t="s">
        <v>157</v>
      </c>
      <c r="C345" s="31">
        <v>67</v>
      </c>
      <c r="D345" s="31">
        <v>58</v>
      </c>
      <c r="E345" s="31">
        <v>32</v>
      </c>
      <c r="F345" s="31">
        <v>26</v>
      </c>
    </row>
    <row r="346" spans="1:6" x14ac:dyDescent="0.25">
      <c r="A346" s="31" t="s">
        <v>53</v>
      </c>
      <c r="B346" s="31" t="s">
        <v>158</v>
      </c>
      <c r="C346" s="31">
        <v>1</v>
      </c>
      <c r="D346" s="31">
        <v>1</v>
      </c>
      <c r="E346" s="31">
        <v>1</v>
      </c>
      <c r="F346" s="31">
        <v>0</v>
      </c>
    </row>
    <row r="347" spans="1:6" x14ac:dyDescent="0.25">
      <c r="A347" s="31" t="s">
        <v>26</v>
      </c>
      <c r="B347" s="31" t="s">
        <v>157</v>
      </c>
      <c r="C347" s="31">
        <v>64</v>
      </c>
      <c r="D347" s="31">
        <v>61</v>
      </c>
      <c r="E347" s="31">
        <v>48</v>
      </c>
      <c r="F347" s="31">
        <v>13</v>
      </c>
    </row>
    <row r="348" spans="1:6" x14ac:dyDescent="0.25">
      <c r="A348" s="31" t="s">
        <v>26</v>
      </c>
      <c r="B348" s="31" t="s">
        <v>16</v>
      </c>
      <c r="C348" s="31">
        <v>9</v>
      </c>
      <c r="D348" s="31">
        <v>9</v>
      </c>
      <c r="E348" s="31">
        <v>9</v>
      </c>
      <c r="F348" s="31">
        <v>0</v>
      </c>
    </row>
    <row r="349" spans="1:6" x14ac:dyDescent="0.25">
      <c r="A349" s="31" t="s">
        <v>26</v>
      </c>
      <c r="B349" s="31" t="s">
        <v>159</v>
      </c>
      <c r="C349" s="31">
        <v>38</v>
      </c>
      <c r="D349" s="31">
        <v>37</v>
      </c>
      <c r="E349" s="31">
        <v>27</v>
      </c>
      <c r="F349" s="31">
        <v>10</v>
      </c>
    </row>
    <row r="350" spans="1:6" x14ac:dyDescent="0.25">
      <c r="A350" s="31" t="s">
        <v>26</v>
      </c>
      <c r="B350" s="31" t="s">
        <v>156</v>
      </c>
      <c r="C350" s="31">
        <v>17</v>
      </c>
      <c r="D350" s="31">
        <v>17</v>
      </c>
      <c r="E350" s="31">
        <v>16</v>
      </c>
      <c r="F350" s="31">
        <v>1</v>
      </c>
    </row>
    <row r="351" spans="1:6" x14ac:dyDescent="0.25">
      <c r="A351" s="31" t="s">
        <v>168</v>
      </c>
      <c r="B351" s="31" t="s">
        <v>16</v>
      </c>
      <c r="C351" s="31">
        <v>53</v>
      </c>
      <c r="D351" s="31">
        <v>50</v>
      </c>
      <c r="E351" s="31">
        <v>34</v>
      </c>
      <c r="F351" s="31">
        <v>16</v>
      </c>
    </row>
    <row r="352" spans="1:6" x14ac:dyDescent="0.25">
      <c r="A352" s="31" t="s">
        <v>168</v>
      </c>
      <c r="B352" s="31" t="s">
        <v>159</v>
      </c>
      <c r="C352" s="31">
        <v>82</v>
      </c>
      <c r="D352" s="31">
        <v>82</v>
      </c>
      <c r="E352" s="31">
        <v>55</v>
      </c>
      <c r="F352" s="31">
        <v>27</v>
      </c>
    </row>
    <row r="353" spans="1:6" x14ac:dyDescent="0.25">
      <c r="A353" s="31" t="s">
        <v>168</v>
      </c>
      <c r="B353" s="31" t="s">
        <v>157</v>
      </c>
      <c r="C353" s="31">
        <v>68</v>
      </c>
      <c r="D353" s="31">
        <v>61</v>
      </c>
      <c r="E353" s="31">
        <v>49</v>
      </c>
      <c r="F353" s="31">
        <v>12</v>
      </c>
    </row>
    <row r="354" spans="1:6" x14ac:dyDescent="0.25">
      <c r="A354" s="31" t="s">
        <v>168</v>
      </c>
      <c r="B354" s="31" t="s">
        <v>156</v>
      </c>
      <c r="C354" s="31">
        <v>84</v>
      </c>
      <c r="D354" s="31">
        <v>83</v>
      </c>
      <c r="E354" s="31">
        <v>57</v>
      </c>
      <c r="F354" s="31">
        <v>26</v>
      </c>
    </row>
    <row r="355" spans="1:6" x14ac:dyDescent="0.25">
      <c r="A355" s="31" t="s">
        <v>54</v>
      </c>
      <c r="B355" s="31" t="s">
        <v>16</v>
      </c>
      <c r="C355" s="31">
        <v>1</v>
      </c>
      <c r="D355" s="31">
        <v>1</v>
      </c>
      <c r="E355" s="31">
        <v>1</v>
      </c>
      <c r="F355" s="31">
        <v>0</v>
      </c>
    </row>
    <row r="356" spans="1:6" x14ac:dyDescent="0.25">
      <c r="A356" s="31" t="s">
        <v>54</v>
      </c>
      <c r="B356" s="31" t="s">
        <v>159</v>
      </c>
      <c r="C356" s="31">
        <v>9</v>
      </c>
      <c r="D356" s="31">
        <v>9</v>
      </c>
      <c r="E356" s="31">
        <v>5</v>
      </c>
      <c r="F356" s="31">
        <v>4</v>
      </c>
    </row>
    <row r="357" spans="1:6" x14ac:dyDescent="0.25">
      <c r="A357" s="31" t="s">
        <v>54</v>
      </c>
      <c r="B357" s="31" t="s">
        <v>156</v>
      </c>
      <c r="C357" s="31">
        <v>26</v>
      </c>
      <c r="D357" s="31">
        <v>25</v>
      </c>
      <c r="E357" s="31">
        <v>13</v>
      </c>
      <c r="F357" s="31">
        <v>12</v>
      </c>
    </row>
    <row r="358" spans="1:6" x14ac:dyDescent="0.25">
      <c r="A358" s="31" t="s">
        <v>54</v>
      </c>
      <c r="B358" s="31" t="s">
        <v>157</v>
      </c>
      <c r="C358" s="31">
        <v>48</v>
      </c>
      <c r="D358" s="31">
        <v>43</v>
      </c>
      <c r="E358" s="31">
        <v>26</v>
      </c>
      <c r="F358" s="31">
        <v>17</v>
      </c>
    </row>
    <row r="359" spans="1:6" x14ac:dyDescent="0.25">
      <c r="A359" s="31" t="s">
        <v>27</v>
      </c>
      <c r="B359" s="31" t="s">
        <v>192</v>
      </c>
      <c r="C359" s="31">
        <v>1</v>
      </c>
      <c r="D359" s="31">
        <v>0</v>
      </c>
      <c r="E359" s="31">
        <v>0</v>
      </c>
      <c r="F359" s="31">
        <v>0</v>
      </c>
    </row>
    <row r="360" spans="1:6" x14ac:dyDescent="0.25">
      <c r="A360" s="31" t="s">
        <v>27</v>
      </c>
      <c r="B360" s="31" t="s">
        <v>16</v>
      </c>
      <c r="C360" s="31">
        <v>64</v>
      </c>
      <c r="D360" s="31">
        <v>60</v>
      </c>
      <c r="E360" s="31">
        <v>41</v>
      </c>
      <c r="F360" s="31">
        <v>19</v>
      </c>
    </row>
    <row r="361" spans="1:6" x14ac:dyDescent="0.25">
      <c r="A361" s="31" t="s">
        <v>27</v>
      </c>
      <c r="B361" s="31" t="s">
        <v>156</v>
      </c>
      <c r="C361" s="31">
        <v>88</v>
      </c>
      <c r="D361" s="31">
        <v>86</v>
      </c>
      <c r="E361" s="31">
        <v>47</v>
      </c>
      <c r="F361" s="31">
        <v>39</v>
      </c>
    </row>
    <row r="362" spans="1:6" x14ac:dyDescent="0.25">
      <c r="A362" s="31" t="s">
        <v>27</v>
      </c>
      <c r="B362" s="31" t="s">
        <v>159</v>
      </c>
      <c r="C362" s="31">
        <v>72</v>
      </c>
      <c r="D362" s="31">
        <v>68</v>
      </c>
      <c r="E362" s="31">
        <v>48</v>
      </c>
      <c r="F362" s="31">
        <v>20</v>
      </c>
    </row>
    <row r="363" spans="1:6" x14ac:dyDescent="0.25">
      <c r="A363" s="31" t="s">
        <v>27</v>
      </c>
      <c r="B363" s="31" t="s">
        <v>157</v>
      </c>
      <c r="C363" s="31">
        <v>103</v>
      </c>
      <c r="D363" s="31">
        <v>97</v>
      </c>
      <c r="E363" s="31">
        <v>69</v>
      </c>
      <c r="F363" s="31">
        <v>28</v>
      </c>
    </row>
    <row r="364" spans="1:6" x14ac:dyDescent="0.25">
      <c r="A364" s="31" t="s">
        <v>28</v>
      </c>
      <c r="B364" s="31" t="s">
        <v>156</v>
      </c>
      <c r="C364" s="31">
        <v>15</v>
      </c>
      <c r="D364" s="31">
        <v>14</v>
      </c>
      <c r="E364" s="31">
        <v>12</v>
      </c>
      <c r="F364" s="31">
        <v>2</v>
      </c>
    </row>
    <row r="365" spans="1:6" x14ac:dyDescent="0.25">
      <c r="A365" s="31" t="s">
        <v>28</v>
      </c>
      <c r="B365" s="31" t="s">
        <v>159</v>
      </c>
      <c r="C365" s="31">
        <v>10</v>
      </c>
      <c r="D365" s="31">
        <v>10</v>
      </c>
      <c r="E365" s="31">
        <v>10</v>
      </c>
      <c r="F365" s="31">
        <v>0</v>
      </c>
    </row>
    <row r="366" spans="1:6" x14ac:dyDescent="0.25">
      <c r="A366" s="31" t="s">
        <v>28</v>
      </c>
      <c r="B366" s="31" t="s">
        <v>16</v>
      </c>
      <c r="C366" s="31">
        <v>8</v>
      </c>
      <c r="D366" s="31">
        <v>8</v>
      </c>
      <c r="E366" s="31">
        <v>6</v>
      </c>
      <c r="F366" s="31">
        <v>2</v>
      </c>
    </row>
    <row r="367" spans="1:6" x14ac:dyDescent="0.25">
      <c r="A367" s="31" t="s">
        <v>28</v>
      </c>
      <c r="B367" s="31" t="s">
        <v>157</v>
      </c>
      <c r="C367" s="31">
        <v>13</v>
      </c>
      <c r="D367" s="31">
        <v>12</v>
      </c>
      <c r="E367" s="31">
        <v>9</v>
      </c>
      <c r="F367" s="31">
        <v>3</v>
      </c>
    </row>
    <row r="368" spans="1:6" x14ac:dyDescent="0.25">
      <c r="A368" s="31" t="s">
        <v>29</v>
      </c>
      <c r="B368" s="31" t="s">
        <v>156</v>
      </c>
      <c r="C368" s="31">
        <v>22</v>
      </c>
      <c r="D368" s="31">
        <v>21</v>
      </c>
      <c r="E368" s="31">
        <v>17</v>
      </c>
      <c r="F368" s="31">
        <v>4</v>
      </c>
    </row>
    <row r="369" spans="1:6" x14ac:dyDescent="0.25">
      <c r="A369" s="31" t="s">
        <v>29</v>
      </c>
      <c r="B369" s="31" t="s">
        <v>157</v>
      </c>
      <c r="C369" s="31">
        <v>26</v>
      </c>
      <c r="D369" s="31">
        <v>23</v>
      </c>
      <c r="E369" s="31">
        <v>16</v>
      </c>
      <c r="F369" s="31">
        <v>7</v>
      </c>
    </row>
    <row r="370" spans="1:6" x14ac:dyDescent="0.25">
      <c r="A370" s="31" t="s">
        <v>29</v>
      </c>
      <c r="B370" s="31" t="s">
        <v>159</v>
      </c>
      <c r="C370" s="31">
        <v>39</v>
      </c>
      <c r="D370" s="31">
        <v>39</v>
      </c>
      <c r="E370" s="31">
        <v>35</v>
      </c>
      <c r="F370" s="31">
        <v>4</v>
      </c>
    </row>
    <row r="371" spans="1:6" x14ac:dyDescent="0.25">
      <c r="A371" s="31" t="s">
        <v>29</v>
      </c>
      <c r="B371" s="31" t="s">
        <v>16</v>
      </c>
      <c r="C371" s="31">
        <v>8</v>
      </c>
      <c r="D371" s="31">
        <v>6</v>
      </c>
      <c r="E371" s="31">
        <v>3</v>
      </c>
      <c r="F371" s="31">
        <v>3</v>
      </c>
    </row>
    <row r="372" spans="1:6" x14ac:dyDescent="0.25">
      <c r="A372" s="31" t="s">
        <v>55</v>
      </c>
      <c r="B372" s="31" t="s">
        <v>157</v>
      </c>
      <c r="C372" s="31">
        <v>16</v>
      </c>
      <c r="D372" s="31">
        <v>15</v>
      </c>
      <c r="E372" s="31">
        <v>13</v>
      </c>
      <c r="F372" s="31">
        <v>2</v>
      </c>
    </row>
    <row r="373" spans="1:6" x14ac:dyDescent="0.25">
      <c r="A373" s="31" t="s">
        <v>55</v>
      </c>
      <c r="B373" s="31" t="s">
        <v>156</v>
      </c>
      <c r="C373" s="31">
        <v>10</v>
      </c>
      <c r="D373" s="31">
        <v>10</v>
      </c>
      <c r="E373" s="31">
        <v>7</v>
      </c>
      <c r="F373" s="31">
        <v>3</v>
      </c>
    </row>
    <row r="374" spans="1:6" x14ac:dyDescent="0.25">
      <c r="A374" s="31" t="s">
        <v>55</v>
      </c>
      <c r="B374" s="31" t="s">
        <v>159</v>
      </c>
      <c r="C374" s="31">
        <v>26</v>
      </c>
      <c r="D374" s="31">
        <v>26</v>
      </c>
      <c r="E374" s="31">
        <v>24</v>
      </c>
      <c r="F374" s="31">
        <v>2</v>
      </c>
    </row>
    <row r="375" spans="1:6" x14ac:dyDescent="0.25">
      <c r="A375" s="31" t="s">
        <v>55</v>
      </c>
      <c r="B375" s="31" t="s">
        <v>16</v>
      </c>
      <c r="C375" s="31">
        <v>2</v>
      </c>
      <c r="D375" s="31">
        <v>2</v>
      </c>
      <c r="E375" s="31">
        <v>2</v>
      </c>
      <c r="F375" s="31">
        <v>0</v>
      </c>
    </row>
    <row r="376" spans="1:6" x14ac:dyDescent="0.25">
      <c r="A376" s="31" t="s">
        <v>30</v>
      </c>
      <c r="B376" s="31" t="s">
        <v>192</v>
      </c>
      <c r="C376" s="31">
        <v>1</v>
      </c>
      <c r="D376" s="31">
        <v>0</v>
      </c>
      <c r="E376" s="31">
        <v>0</v>
      </c>
      <c r="F376" s="31">
        <v>0</v>
      </c>
    </row>
    <row r="377" spans="1:6" x14ac:dyDescent="0.25">
      <c r="A377" s="31" t="s">
        <v>30</v>
      </c>
      <c r="B377" s="31" t="s">
        <v>159</v>
      </c>
      <c r="C377" s="31">
        <v>30</v>
      </c>
      <c r="D377" s="31">
        <v>30</v>
      </c>
      <c r="E377" s="31">
        <v>20</v>
      </c>
      <c r="F377" s="31">
        <v>10</v>
      </c>
    </row>
    <row r="378" spans="1:6" x14ac:dyDescent="0.25">
      <c r="A378" s="31" t="s">
        <v>30</v>
      </c>
      <c r="B378" s="31" t="s">
        <v>16</v>
      </c>
      <c r="C378" s="31">
        <v>20</v>
      </c>
      <c r="D378" s="31">
        <v>19</v>
      </c>
      <c r="E378" s="31">
        <v>19</v>
      </c>
      <c r="F378" s="31">
        <v>0</v>
      </c>
    </row>
    <row r="379" spans="1:6" x14ac:dyDescent="0.25">
      <c r="A379" s="31" t="s">
        <v>30</v>
      </c>
      <c r="B379" s="31" t="s">
        <v>156</v>
      </c>
      <c r="C379" s="31">
        <v>39</v>
      </c>
      <c r="D379" s="31">
        <v>37</v>
      </c>
      <c r="E379" s="31">
        <v>30</v>
      </c>
      <c r="F379" s="31">
        <v>7</v>
      </c>
    </row>
    <row r="380" spans="1:6" x14ac:dyDescent="0.25">
      <c r="A380" s="31" t="s">
        <v>30</v>
      </c>
      <c r="B380" s="31" t="s">
        <v>157</v>
      </c>
      <c r="C380" s="31">
        <v>41</v>
      </c>
      <c r="D380" s="31">
        <v>38</v>
      </c>
      <c r="E380" s="31">
        <v>36</v>
      </c>
      <c r="F380" s="31">
        <v>2</v>
      </c>
    </row>
    <row r="381" spans="1:6" x14ac:dyDescent="0.25">
      <c r="A381" s="31" t="s">
        <v>56</v>
      </c>
      <c r="B381" s="31" t="s">
        <v>156</v>
      </c>
      <c r="C381" s="31">
        <v>38</v>
      </c>
      <c r="D381" s="31">
        <v>32</v>
      </c>
      <c r="E381" s="31">
        <v>28</v>
      </c>
      <c r="F381" s="31">
        <v>4</v>
      </c>
    </row>
    <row r="382" spans="1:6" x14ac:dyDescent="0.25">
      <c r="A382" s="31" t="s">
        <v>56</v>
      </c>
      <c r="B382" s="31" t="s">
        <v>159</v>
      </c>
      <c r="C382" s="31">
        <v>35</v>
      </c>
      <c r="D382" s="31">
        <v>34</v>
      </c>
      <c r="E382" s="31">
        <v>31</v>
      </c>
      <c r="F382" s="31">
        <v>3</v>
      </c>
    </row>
    <row r="383" spans="1:6" x14ac:dyDescent="0.25">
      <c r="A383" s="31" t="s">
        <v>56</v>
      </c>
      <c r="B383" s="31" t="s">
        <v>157</v>
      </c>
      <c r="C383" s="31">
        <v>10</v>
      </c>
      <c r="D383" s="31">
        <v>9</v>
      </c>
      <c r="E383" s="31">
        <v>8</v>
      </c>
      <c r="F383" s="31">
        <v>1</v>
      </c>
    </row>
    <row r="384" spans="1:6" x14ac:dyDescent="0.25">
      <c r="A384" s="31" t="s">
        <v>56</v>
      </c>
      <c r="B384" s="31" t="s">
        <v>16</v>
      </c>
      <c r="C384" s="31">
        <v>2</v>
      </c>
      <c r="D384" s="31">
        <v>2</v>
      </c>
      <c r="E384" s="31">
        <v>1</v>
      </c>
      <c r="F384" s="31">
        <v>1</v>
      </c>
    </row>
    <row r="385" spans="1:6" x14ac:dyDescent="0.25">
      <c r="A385" s="31" t="s">
        <v>57</v>
      </c>
      <c r="B385" s="31" t="s">
        <v>159</v>
      </c>
      <c r="C385" s="31">
        <v>104</v>
      </c>
      <c r="D385" s="31">
        <v>104</v>
      </c>
      <c r="E385" s="31">
        <v>95</v>
      </c>
      <c r="F385" s="31">
        <v>9</v>
      </c>
    </row>
    <row r="386" spans="1:6" x14ac:dyDescent="0.25">
      <c r="A386" s="31" t="s">
        <v>57</v>
      </c>
      <c r="B386" s="31" t="s">
        <v>157</v>
      </c>
      <c r="C386" s="31">
        <v>51</v>
      </c>
      <c r="D386" s="31">
        <v>50</v>
      </c>
      <c r="E386" s="31">
        <v>40</v>
      </c>
      <c r="F386" s="31">
        <v>10</v>
      </c>
    </row>
    <row r="387" spans="1:6" x14ac:dyDescent="0.25">
      <c r="A387" s="31" t="s">
        <v>57</v>
      </c>
      <c r="B387" s="31" t="s">
        <v>16</v>
      </c>
      <c r="C387" s="31">
        <v>1</v>
      </c>
      <c r="D387" s="31">
        <v>1</v>
      </c>
      <c r="E387" s="31">
        <v>0</v>
      </c>
      <c r="F387" s="31">
        <v>1</v>
      </c>
    </row>
    <row r="388" spans="1:6" x14ac:dyDescent="0.25">
      <c r="A388" s="31" t="s">
        <v>57</v>
      </c>
      <c r="B388" s="31" t="s">
        <v>156</v>
      </c>
      <c r="C388" s="31">
        <v>47</v>
      </c>
      <c r="D388" s="31">
        <v>45</v>
      </c>
      <c r="E388" s="31">
        <v>39</v>
      </c>
      <c r="F388" s="31">
        <v>6</v>
      </c>
    </row>
    <row r="389" spans="1:6" x14ac:dyDescent="0.25">
      <c r="A389" s="31" t="s">
        <v>175</v>
      </c>
      <c r="B389" s="31" t="s">
        <v>16</v>
      </c>
      <c r="C389" s="31">
        <v>4</v>
      </c>
      <c r="D389" s="31">
        <v>3</v>
      </c>
      <c r="E389" s="31">
        <v>3</v>
      </c>
      <c r="F389" s="31">
        <v>0</v>
      </c>
    </row>
    <row r="390" spans="1:6" x14ac:dyDescent="0.25">
      <c r="A390" s="31" t="s">
        <v>175</v>
      </c>
      <c r="B390" s="31" t="s">
        <v>156</v>
      </c>
      <c r="C390" s="31">
        <v>15</v>
      </c>
      <c r="D390" s="31">
        <v>15</v>
      </c>
      <c r="E390" s="31">
        <v>11</v>
      </c>
      <c r="F390" s="31">
        <v>4</v>
      </c>
    </row>
    <row r="391" spans="1:6" x14ac:dyDescent="0.25">
      <c r="A391" s="31" t="s">
        <v>175</v>
      </c>
      <c r="B391" s="31" t="s">
        <v>159</v>
      </c>
      <c r="C391" s="31">
        <v>10</v>
      </c>
      <c r="D391" s="31">
        <v>10</v>
      </c>
      <c r="E391" s="31">
        <v>10</v>
      </c>
      <c r="F391" s="31">
        <v>0</v>
      </c>
    </row>
    <row r="392" spans="1:6" x14ac:dyDescent="0.25">
      <c r="A392" s="31" t="s">
        <v>175</v>
      </c>
      <c r="B392" s="31" t="s">
        <v>157</v>
      </c>
      <c r="C392" s="31">
        <v>35</v>
      </c>
      <c r="D392" s="31">
        <v>30</v>
      </c>
      <c r="E392" s="31">
        <v>24</v>
      </c>
      <c r="F392" s="31">
        <v>6</v>
      </c>
    </row>
    <row r="393" spans="1:6" x14ac:dyDescent="0.25">
      <c r="A393" s="31" t="s">
        <v>31</v>
      </c>
      <c r="B393" s="31" t="s">
        <v>16</v>
      </c>
      <c r="C393" s="31">
        <v>6</v>
      </c>
      <c r="D393" s="31">
        <v>6</v>
      </c>
      <c r="E393" s="31">
        <v>4</v>
      </c>
      <c r="F393" s="31">
        <v>2</v>
      </c>
    </row>
    <row r="394" spans="1:6" x14ac:dyDescent="0.25">
      <c r="A394" s="31" t="s">
        <v>31</v>
      </c>
      <c r="B394" s="31" t="s">
        <v>157</v>
      </c>
      <c r="C394" s="31">
        <v>73</v>
      </c>
      <c r="D394" s="31">
        <v>71</v>
      </c>
      <c r="E394" s="31">
        <v>54</v>
      </c>
      <c r="F394" s="31">
        <v>17</v>
      </c>
    </row>
    <row r="395" spans="1:6" x14ac:dyDescent="0.25">
      <c r="A395" s="31" t="s">
        <v>31</v>
      </c>
      <c r="B395" s="31" t="s">
        <v>159</v>
      </c>
      <c r="C395" s="31">
        <v>18</v>
      </c>
      <c r="D395" s="31">
        <v>17</v>
      </c>
      <c r="E395" s="31">
        <v>16</v>
      </c>
      <c r="F395" s="31">
        <v>1</v>
      </c>
    </row>
    <row r="396" spans="1:6" x14ac:dyDescent="0.25">
      <c r="A396" s="31" t="s">
        <v>31</v>
      </c>
      <c r="B396" s="31" t="s">
        <v>156</v>
      </c>
      <c r="C396" s="31">
        <v>16</v>
      </c>
      <c r="D396" s="31">
        <v>16</v>
      </c>
      <c r="E396" s="31">
        <v>12</v>
      </c>
      <c r="F396" s="31">
        <v>4</v>
      </c>
    </row>
    <row r="397" spans="1:6" x14ac:dyDescent="0.25">
      <c r="A397" s="31" t="s">
        <v>32</v>
      </c>
      <c r="B397" s="31" t="s">
        <v>156</v>
      </c>
      <c r="C397" s="31">
        <v>67</v>
      </c>
      <c r="D397" s="31">
        <v>65</v>
      </c>
      <c r="E397" s="31">
        <v>51</v>
      </c>
      <c r="F397" s="31">
        <v>14</v>
      </c>
    </row>
    <row r="398" spans="1:6" x14ac:dyDescent="0.25">
      <c r="A398" s="31" t="s">
        <v>32</v>
      </c>
      <c r="B398" s="31" t="s">
        <v>159</v>
      </c>
      <c r="C398" s="31">
        <v>61</v>
      </c>
      <c r="D398" s="31">
        <v>57</v>
      </c>
      <c r="E398" s="31">
        <v>45</v>
      </c>
      <c r="F398" s="31">
        <v>12</v>
      </c>
    </row>
    <row r="399" spans="1:6" x14ac:dyDescent="0.25">
      <c r="A399" s="31" t="s">
        <v>32</v>
      </c>
      <c r="B399" s="31" t="s">
        <v>16</v>
      </c>
      <c r="C399" s="31">
        <v>48</v>
      </c>
      <c r="D399" s="31">
        <v>48</v>
      </c>
      <c r="E399" s="31">
        <v>46</v>
      </c>
      <c r="F399" s="31">
        <v>2</v>
      </c>
    </row>
    <row r="400" spans="1:6" x14ac:dyDescent="0.25">
      <c r="A400" s="31" t="s">
        <v>32</v>
      </c>
      <c r="B400" s="31" t="s">
        <v>157</v>
      </c>
      <c r="C400" s="31">
        <v>139</v>
      </c>
      <c r="D400" s="31">
        <v>126</v>
      </c>
      <c r="E400" s="31">
        <v>105</v>
      </c>
      <c r="F400" s="31">
        <v>21</v>
      </c>
    </row>
    <row r="401" spans="1:6" x14ac:dyDescent="0.25">
      <c r="A401" s="31" t="s">
        <v>229</v>
      </c>
      <c r="B401" s="31" t="s">
        <v>192</v>
      </c>
      <c r="C401" s="31">
        <v>4</v>
      </c>
      <c r="D401" s="31">
        <v>0</v>
      </c>
      <c r="E401" s="31">
        <v>0</v>
      </c>
      <c r="F401" s="31">
        <v>0</v>
      </c>
    </row>
    <row r="402" spans="1:6" x14ac:dyDescent="0.25">
      <c r="A402" s="31" t="s">
        <v>229</v>
      </c>
      <c r="B402" s="31" t="s">
        <v>159</v>
      </c>
      <c r="C402" s="31">
        <v>79</v>
      </c>
      <c r="D402" s="31">
        <v>76</v>
      </c>
      <c r="E402" s="31">
        <v>44</v>
      </c>
      <c r="F402" s="31">
        <v>32</v>
      </c>
    </row>
    <row r="403" spans="1:6" x14ac:dyDescent="0.25">
      <c r="A403" s="31" t="s">
        <v>229</v>
      </c>
      <c r="B403" s="31" t="s">
        <v>157</v>
      </c>
      <c r="C403" s="31">
        <v>397</v>
      </c>
      <c r="D403" s="31">
        <v>307</v>
      </c>
      <c r="E403" s="31">
        <v>156</v>
      </c>
      <c r="F403" s="31">
        <v>151</v>
      </c>
    </row>
    <row r="404" spans="1:6" x14ac:dyDescent="0.25">
      <c r="A404" s="31" t="s">
        <v>229</v>
      </c>
      <c r="B404" s="31" t="s">
        <v>16</v>
      </c>
      <c r="C404" s="31">
        <v>81</v>
      </c>
      <c r="D404" s="31">
        <v>68</v>
      </c>
      <c r="E404" s="31">
        <v>31</v>
      </c>
      <c r="F404" s="31">
        <v>37</v>
      </c>
    </row>
    <row r="405" spans="1:6" x14ac:dyDescent="0.25">
      <c r="A405" s="31" t="s">
        <v>229</v>
      </c>
      <c r="B405" s="31" t="s">
        <v>156</v>
      </c>
      <c r="C405" s="31">
        <v>102</v>
      </c>
      <c r="D405" s="31">
        <v>92</v>
      </c>
      <c r="E405" s="31">
        <v>52</v>
      </c>
      <c r="F405" s="31">
        <v>40</v>
      </c>
    </row>
    <row r="406" spans="1:6" x14ac:dyDescent="0.25">
      <c r="A406" s="31" t="s">
        <v>229</v>
      </c>
      <c r="B406" s="31" t="s">
        <v>158</v>
      </c>
      <c r="C406" s="31">
        <v>4</v>
      </c>
      <c r="D406" s="31">
        <v>4</v>
      </c>
      <c r="E406" s="31">
        <v>3</v>
      </c>
      <c r="F406" s="31">
        <v>1</v>
      </c>
    </row>
    <row r="407" spans="1:6" x14ac:dyDescent="0.25">
      <c r="A407" s="31" t="s">
        <v>23</v>
      </c>
      <c r="B407" s="31" t="s">
        <v>192</v>
      </c>
      <c r="C407" s="31">
        <v>2</v>
      </c>
      <c r="D407" s="31">
        <v>1</v>
      </c>
      <c r="E407" s="31">
        <v>1</v>
      </c>
      <c r="F407" s="31">
        <v>0</v>
      </c>
    </row>
    <row r="408" spans="1:6" x14ac:dyDescent="0.25">
      <c r="A408" s="31" t="s">
        <v>23</v>
      </c>
      <c r="B408" s="31" t="s">
        <v>156</v>
      </c>
      <c r="C408" s="31">
        <v>120</v>
      </c>
      <c r="D408" s="31">
        <v>97</v>
      </c>
      <c r="E408" s="31">
        <v>85</v>
      </c>
      <c r="F408" s="31">
        <v>12</v>
      </c>
    </row>
    <row r="409" spans="1:6" x14ac:dyDescent="0.25">
      <c r="A409" s="31" t="s">
        <v>23</v>
      </c>
      <c r="B409" s="31" t="s">
        <v>159</v>
      </c>
      <c r="C409" s="31">
        <v>206</v>
      </c>
      <c r="D409" s="31">
        <v>186</v>
      </c>
      <c r="E409" s="31">
        <v>146</v>
      </c>
      <c r="F409" s="31">
        <v>40</v>
      </c>
    </row>
    <row r="410" spans="1:6" x14ac:dyDescent="0.25">
      <c r="A410" s="31" t="s">
        <v>23</v>
      </c>
      <c r="B410" s="31" t="s">
        <v>157</v>
      </c>
      <c r="C410" s="31">
        <v>222</v>
      </c>
      <c r="D410" s="31">
        <v>185</v>
      </c>
      <c r="E410" s="31">
        <v>150</v>
      </c>
      <c r="F410" s="31">
        <v>35</v>
      </c>
    </row>
    <row r="411" spans="1:6" x14ac:dyDescent="0.25">
      <c r="A411" s="31" t="s">
        <v>23</v>
      </c>
      <c r="B411" s="31" t="s">
        <v>16</v>
      </c>
      <c r="C411" s="31">
        <v>99</v>
      </c>
      <c r="D411" s="31">
        <v>82</v>
      </c>
      <c r="E411" s="31">
        <v>66</v>
      </c>
      <c r="F411" s="31">
        <v>16</v>
      </c>
    </row>
  </sheetData>
  <autoFilter ref="A1:G297">
    <filterColumn colId="1">
      <filters>
        <filter val="Подношење захтева за издавање/измену грађевинске дозволе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2"/>
  <sheetViews>
    <sheetView topLeftCell="A452" zoomScale="85" zoomScaleNormal="85" workbookViewId="0">
      <selection activeCell="D1271" sqref="D1271:D1722"/>
    </sheetView>
  </sheetViews>
  <sheetFormatPr defaultRowHeight="15" x14ac:dyDescent="0.25"/>
  <cols>
    <col min="1" max="1" width="50" customWidth="1"/>
    <col min="2" max="2" width="61.85546875" bestFit="1" customWidth="1"/>
    <col min="3" max="3" width="20" style="1" bestFit="1" customWidth="1"/>
    <col min="4" max="4" width="18.7109375" style="1" bestFit="1" customWidth="1"/>
    <col min="5" max="5" width="27.28515625" style="1" bestFit="1" customWidth="1"/>
    <col min="6" max="6" width="28.28515625" style="1" bestFit="1" customWidth="1"/>
    <col min="7" max="7" width="24.28515625" style="1" bestFit="1" customWidth="1"/>
  </cols>
  <sheetData>
    <row r="1" spans="1:7" ht="30" customHeight="1" x14ac:dyDescent="0.25">
      <c r="A1" s="8" t="s">
        <v>196</v>
      </c>
      <c r="B1" s="8" t="s">
        <v>197</v>
      </c>
      <c r="C1" s="8" t="s">
        <v>198</v>
      </c>
      <c r="D1" s="8" t="s">
        <v>199</v>
      </c>
      <c r="E1" s="8" t="s">
        <v>200</v>
      </c>
      <c r="F1" s="9" t="s">
        <v>201</v>
      </c>
      <c r="G1" s="2" t="s">
        <v>160</v>
      </c>
    </row>
    <row r="2" spans="1:7" hidden="1" x14ac:dyDescent="0.25">
      <c r="A2" t="s">
        <v>191</v>
      </c>
      <c r="B2" t="s">
        <v>190</v>
      </c>
      <c r="C2" s="1">
        <v>1</v>
      </c>
      <c r="D2" s="1">
        <v>0</v>
      </c>
      <c r="E2" s="1">
        <v>0</v>
      </c>
      <c r="F2" s="1">
        <v>0</v>
      </c>
      <c r="G2" s="1">
        <v>0</v>
      </c>
    </row>
    <row r="3" spans="1:7" hidden="1" x14ac:dyDescent="0.25">
      <c r="A3" t="s">
        <v>229</v>
      </c>
      <c r="B3" t="s">
        <v>8</v>
      </c>
      <c r="C3" s="1">
        <v>70</v>
      </c>
      <c r="D3" s="1">
        <v>66</v>
      </c>
      <c r="E3" s="1">
        <v>19</v>
      </c>
      <c r="F3" s="1">
        <v>47</v>
      </c>
      <c r="G3" s="1">
        <v>0</v>
      </c>
    </row>
    <row r="4" spans="1:7" x14ac:dyDescent="0.25">
      <c r="A4" t="s">
        <v>229</v>
      </c>
      <c r="B4" t="s">
        <v>192</v>
      </c>
      <c r="C4" s="1">
        <v>4</v>
      </c>
      <c r="D4" s="1">
        <v>0</v>
      </c>
      <c r="E4" s="1">
        <v>0</v>
      </c>
      <c r="F4" s="1">
        <v>0</v>
      </c>
      <c r="G4" s="1">
        <v>0</v>
      </c>
    </row>
    <row r="5" spans="1:7" hidden="1" x14ac:dyDescent="0.25">
      <c r="A5" t="s">
        <v>229</v>
      </c>
      <c r="B5" t="s">
        <v>7</v>
      </c>
      <c r="C5" s="1">
        <v>190</v>
      </c>
      <c r="D5" s="1">
        <v>168</v>
      </c>
      <c r="E5" s="1">
        <v>24</v>
      </c>
      <c r="F5" s="1">
        <v>144</v>
      </c>
      <c r="G5" s="1">
        <v>1</v>
      </c>
    </row>
    <row r="6" spans="1:7" hidden="1" x14ac:dyDescent="0.25">
      <c r="A6" t="s">
        <v>229</v>
      </c>
      <c r="B6" t="s">
        <v>9</v>
      </c>
      <c r="C6" s="1">
        <v>61</v>
      </c>
      <c r="D6" s="1">
        <v>44</v>
      </c>
      <c r="E6" s="1">
        <v>24</v>
      </c>
      <c r="F6" s="1">
        <v>20</v>
      </c>
      <c r="G6" s="1">
        <v>0</v>
      </c>
    </row>
    <row r="7" spans="1:7" hidden="1" x14ac:dyDescent="0.25">
      <c r="A7" t="s">
        <v>229</v>
      </c>
      <c r="B7" t="s">
        <v>3</v>
      </c>
      <c r="C7" s="1">
        <v>228</v>
      </c>
      <c r="D7" s="1">
        <v>209</v>
      </c>
      <c r="E7" s="1">
        <v>47</v>
      </c>
      <c r="F7" s="1">
        <v>162</v>
      </c>
      <c r="G7" s="1">
        <v>1</v>
      </c>
    </row>
    <row r="8" spans="1:7" hidden="1" x14ac:dyDescent="0.25">
      <c r="A8" t="s">
        <v>229</v>
      </c>
      <c r="B8" t="s">
        <v>2</v>
      </c>
      <c r="C8" s="1">
        <v>112</v>
      </c>
      <c r="D8" s="1">
        <v>102</v>
      </c>
      <c r="E8" s="1">
        <v>80</v>
      </c>
      <c r="F8" s="1">
        <v>22</v>
      </c>
      <c r="G8" s="1">
        <v>0</v>
      </c>
    </row>
    <row r="9" spans="1:7" hidden="1" x14ac:dyDescent="0.25">
      <c r="A9" t="s">
        <v>229</v>
      </c>
      <c r="B9" t="s">
        <v>6</v>
      </c>
      <c r="C9" s="1">
        <v>295</v>
      </c>
      <c r="D9" s="1">
        <v>265</v>
      </c>
      <c r="E9" s="1">
        <v>66</v>
      </c>
      <c r="F9" s="1">
        <v>199</v>
      </c>
      <c r="G9" s="1">
        <v>0</v>
      </c>
    </row>
    <row r="10" spans="1:7" hidden="1" x14ac:dyDescent="0.25">
      <c r="A10" t="s">
        <v>229</v>
      </c>
      <c r="B10" t="s">
        <v>15</v>
      </c>
      <c r="C10" s="1">
        <v>325</v>
      </c>
      <c r="D10" s="1">
        <v>317</v>
      </c>
      <c r="E10" s="1">
        <v>210</v>
      </c>
      <c r="F10" s="1">
        <v>107</v>
      </c>
      <c r="G10" s="1">
        <v>0</v>
      </c>
    </row>
    <row r="11" spans="1:7" x14ac:dyDescent="0.25">
      <c r="A11" t="s">
        <v>229</v>
      </c>
      <c r="B11" t="s">
        <v>159</v>
      </c>
      <c r="C11" s="1">
        <v>79</v>
      </c>
      <c r="D11" s="1">
        <v>76</v>
      </c>
      <c r="E11" s="1">
        <v>44</v>
      </c>
      <c r="F11" s="1">
        <v>32</v>
      </c>
      <c r="G11" s="1">
        <v>0</v>
      </c>
    </row>
    <row r="12" spans="1:7" hidden="1" x14ac:dyDescent="0.25">
      <c r="A12" t="s">
        <v>229</v>
      </c>
      <c r="B12" t="s">
        <v>195</v>
      </c>
      <c r="C12" s="1">
        <v>322</v>
      </c>
      <c r="D12" s="1">
        <v>295</v>
      </c>
      <c r="E12" s="1">
        <v>292</v>
      </c>
      <c r="F12" s="1">
        <v>3</v>
      </c>
      <c r="G12" s="1">
        <v>0</v>
      </c>
    </row>
    <row r="13" spans="1:7" hidden="1" x14ac:dyDescent="0.25">
      <c r="A13" t="s">
        <v>229</v>
      </c>
      <c r="B13" t="s">
        <v>13</v>
      </c>
      <c r="C13" s="1">
        <v>160</v>
      </c>
      <c r="D13" s="1">
        <v>134</v>
      </c>
      <c r="E13" s="1">
        <v>40</v>
      </c>
      <c r="F13" s="1">
        <v>94</v>
      </c>
      <c r="G13" s="1">
        <v>0</v>
      </c>
    </row>
    <row r="14" spans="1:7" x14ac:dyDescent="0.25">
      <c r="A14" t="s">
        <v>229</v>
      </c>
      <c r="B14" t="s">
        <v>157</v>
      </c>
      <c r="C14" s="1">
        <v>397</v>
      </c>
      <c r="D14" s="1">
        <v>307</v>
      </c>
      <c r="E14" s="1">
        <v>156</v>
      </c>
      <c r="F14" s="1">
        <v>151</v>
      </c>
      <c r="G14" s="1">
        <v>3</v>
      </c>
    </row>
    <row r="15" spans="1:7" x14ac:dyDescent="0.25">
      <c r="A15" t="s">
        <v>229</v>
      </c>
      <c r="B15" t="s">
        <v>16</v>
      </c>
      <c r="C15" s="1">
        <v>81</v>
      </c>
      <c r="D15" s="1">
        <v>68</v>
      </c>
      <c r="E15" s="1">
        <v>31</v>
      </c>
      <c r="F15" s="1">
        <v>37</v>
      </c>
      <c r="G15" s="1">
        <v>1</v>
      </c>
    </row>
    <row r="16" spans="1:7" x14ac:dyDescent="0.25">
      <c r="A16" t="s">
        <v>229</v>
      </c>
      <c r="B16" t="s">
        <v>156</v>
      </c>
      <c r="C16" s="1">
        <v>102</v>
      </c>
      <c r="D16" s="1">
        <v>92</v>
      </c>
      <c r="E16" s="1">
        <v>52</v>
      </c>
      <c r="F16" s="1">
        <v>40</v>
      </c>
      <c r="G16" s="1">
        <v>3</v>
      </c>
    </row>
    <row r="17" spans="1:7" hidden="1" x14ac:dyDescent="0.25">
      <c r="A17" t="s">
        <v>229</v>
      </c>
      <c r="B17" t="s">
        <v>4</v>
      </c>
      <c r="C17" s="1">
        <v>884</v>
      </c>
      <c r="D17" s="1">
        <v>755</v>
      </c>
      <c r="E17" s="1">
        <v>216</v>
      </c>
      <c r="F17" s="1">
        <v>539</v>
      </c>
      <c r="G17" s="1">
        <v>0</v>
      </c>
    </row>
    <row r="18" spans="1:7" hidden="1" x14ac:dyDescent="0.25">
      <c r="A18" t="s">
        <v>229</v>
      </c>
      <c r="B18" t="s">
        <v>17</v>
      </c>
      <c r="C18" s="1">
        <v>41</v>
      </c>
      <c r="D18" s="1">
        <v>10</v>
      </c>
      <c r="E18" s="1">
        <v>10</v>
      </c>
      <c r="F18" s="1">
        <v>0</v>
      </c>
      <c r="G18" s="1">
        <v>1</v>
      </c>
    </row>
    <row r="19" spans="1:7" hidden="1" x14ac:dyDescent="0.25">
      <c r="A19" t="s">
        <v>229</v>
      </c>
      <c r="B19" t="s">
        <v>5</v>
      </c>
      <c r="C19" s="1">
        <v>8</v>
      </c>
      <c r="D19" s="1">
        <v>8</v>
      </c>
      <c r="E19" s="1">
        <v>2</v>
      </c>
      <c r="F19" s="1">
        <v>6</v>
      </c>
      <c r="G19" s="1">
        <v>0</v>
      </c>
    </row>
    <row r="20" spans="1:7" x14ac:dyDescent="0.25">
      <c r="A20" t="s">
        <v>229</v>
      </c>
      <c r="B20" t="s">
        <v>158</v>
      </c>
      <c r="C20" s="1">
        <v>4</v>
      </c>
      <c r="D20" s="1">
        <v>4</v>
      </c>
      <c r="E20" s="1">
        <v>3</v>
      </c>
      <c r="F20" s="1">
        <v>1</v>
      </c>
      <c r="G20" s="1">
        <v>0</v>
      </c>
    </row>
    <row r="21" spans="1:7" hidden="1" x14ac:dyDescent="0.25">
      <c r="A21" t="s">
        <v>229</v>
      </c>
      <c r="B21" t="s">
        <v>14</v>
      </c>
      <c r="C21" s="1">
        <v>43</v>
      </c>
      <c r="D21" s="1">
        <v>35</v>
      </c>
      <c r="E21" s="1">
        <v>23</v>
      </c>
      <c r="F21" s="1">
        <v>12</v>
      </c>
      <c r="G21" s="1">
        <v>0</v>
      </c>
    </row>
    <row r="22" spans="1:7" hidden="1" x14ac:dyDescent="0.25">
      <c r="A22" t="s">
        <v>229</v>
      </c>
      <c r="B22" t="s">
        <v>12</v>
      </c>
      <c r="C22" s="1">
        <v>197</v>
      </c>
      <c r="D22" s="1">
        <v>175</v>
      </c>
      <c r="E22" s="1">
        <v>67</v>
      </c>
      <c r="F22" s="1">
        <v>108</v>
      </c>
      <c r="G22" s="1">
        <v>0</v>
      </c>
    </row>
    <row r="23" spans="1:7" hidden="1" x14ac:dyDescent="0.25">
      <c r="A23" t="s">
        <v>173</v>
      </c>
      <c r="B23" t="s">
        <v>2</v>
      </c>
      <c r="C23" s="1">
        <v>14</v>
      </c>
      <c r="D23" s="1">
        <v>13</v>
      </c>
      <c r="E23" s="1">
        <v>13</v>
      </c>
      <c r="F23" s="1">
        <v>0</v>
      </c>
      <c r="G23" s="1">
        <v>0</v>
      </c>
    </row>
    <row r="24" spans="1:7" hidden="1" x14ac:dyDescent="0.25">
      <c r="A24" t="s">
        <v>173</v>
      </c>
      <c r="B24" t="s">
        <v>3</v>
      </c>
      <c r="C24" s="1">
        <v>100</v>
      </c>
      <c r="D24" s="1">
        <v>100</v>
      </c>
      <c r="E24" s="1">
        <v>48</v>
      </c>
      <c r="F24" s="1">
        <v>52</v>
      </c>
      <c r="G24" s="1">
        <v>0</v>
      </c>
    </row>
    <row r="25" spans="1:7" hidden="1" x14ac:dyDescent="0.25">
      <c r="A25" t="s">
        <v>173</v>
      </c>
      <c r="B25" t="s">
        <v>6</v>
      </c>
      <c r="C25" s="1">
        <v>108</v>
      </c>
      <c r="D25" s="1">
        <v>104</v>
      </c>
      <c r="E25" s="1">
        <v>35</v>
      </c>
      <c r="F25" s="1">
        <v>69</v>
      </c>
      <c r="G25" s="1">
        <v>0</v>
      </c>
    </row>
    <row r="26" spans="1:7" hidden="1" x14ac:dyDescent="0.25">
      <c r="A26" t="s">
        <v>173</v>
      </c>
      <c r="B26" t="s">
        <v>8</v>
      </c>
      <c r="C26" s="1">
        <v>22</v>
      </c>
      <c r="D26" s="1">
        <v>21</v>
      </c>
      <c r="E26" s="1">
        <v>14</v>
      </c>
      <c r="F26" s="1">
        <v>7</v>
      </c>
      <c r="G26" s="1">
        <v>0</v>
      </c>
    </row>
    <row r="27" spans="1:7" hidden="1" x14ac:dyDescent="0.25">
      <c r="A27" t="s">
        <v>173</v>
      </c>
      <c r="B27" t="s">
        <v>4</v>
      </c>
      <c r="C27" s="1">
        <v>128</v>
      </c>
      <c r="D27" s="1">
        <v>123</v>
      </c>
      <c r="E27" s="1">
        <v>95</v>
      </c>
      <c r="F27" s="1">
        <v>28</v>
      </c>
      <c r="G27" s="1">
        <v>0</v>
      </c>
    </row>
    <row r="28" spans="1:7" hidden="1" x14ac:dyDescent="0.25">
      <c r="A28" t="s">
        <v>173</v>
      </c>
      <c r="B28" t="s">
        <v>193</v>
      </c>
      <c r="C28" s="1">
        <v>1</v>
      </c>
      <c r="D28" s="1">
        <v>0</v>
      </c>
      <c r="E28" s="1">
        <v>0</v>
      </c>
      <c r="F28" s="1">
        <v>0</v>
      </c>
      <c r="G28" s="1">
        <v>0</v>
      </c>
    </row>
    <row r="29" spans="1:7" hidden="1" x14ac:dyDescent="0.25">
      <c r="A29" t="s">
        <v>173</v>
      </c>
      <c r="B29" t="s">
        <v>1</v>
      </c>
      <c r="C29" s="1">
        <v>1</v>
      </c>
      <c r="D29" s="1">
        <v>1</v>
      </c>
      <c r="E29" s="1">
        <v>1</v>
      </c>
      <c r="F29" s="1">
        <v>0</v>
      </c>
      <c r="G29" s="1">
        <v>0</v>
      </c>
    </row>
    <row r="30" spans="1:7" x14ac:dyDescent="0.25">
      <c r="A30" t="s">
        <v>173</v>
      </c>
      <c r="B30" t="s">
        <v>156</v>
      </c>
      <c r="C30" s="1">
        <v>47</v>
      </c>
      <c r="D30" s="1">
        <v>43</v>
      </c>
      <c r="E30" s="1">
        <v>33</v>
      </c>
      <c r="F30" s="1">
        <v>10</v>
      </c>
      <c r="G30" s="1">
        <v>0</v>
      </c>
    </row>
    <row r="31" spans="1:7" x14ac:dyDescent="0.25">
      <c r="A31" t="s">
        <v>173</v>
      </c>
      <c r="B31" t="s">
        <v>159</v>
      </c>
      <c r="C31" s="1">
        <v>43</v>
      </c>
      <c r="D31" s="1">
        <v>43</v>
      </c>
      <c r="E31" s="1">
        <v>36</v>
      </c>
      <c r="F31" s="1">
        <v>7</v>
      </c>
      <c r="G31" s="1">
        <v>0</v>
      </c>
    </row>
    <row r="32" spans="1:7" x14ac:dyDescent="0.25">
      <c r="A32" t="s">
        <v>173</v>
      </c>
      <c r="B32" t="s">
        <v>16</v>
      </c>
      <c r="C32" s="1">
        <v>34</v>
      </c>
      <c r="D32" s="1">
        <v>34</v>
      </c>
      <c r="E32" s="1">
        <v>31</v>
      </c>
      <c r="F32" s="1">
        <v>3</v>
      </c>
      <c r="G32" s="1">
        <v>0</v>
      </c>
    </row>
    <row r="33" spans="1:7" hidden="1" x14ac:dyDescent="0.25">
      <c r="A33" t="s">
        <v>173</v>
      </c>
      <c r="B33" t="s">
        <v>13</v>
      </c>
      <c r="C33" s="1">
        <v>66</v>
      </c>
      <c r="D33" s="1">
        <v>63</v>
      </c>
      <c r="E33" s="1">
        <v>54</v>
      </c>
      <c r="F33" s="1">
        <v>9</v>
      </c>
      <c r="G33" s="1">
        <v>0</v>
      </c>
    </row>
    <row r="34" spans="1:7" hidden="1" x14ac:dyDescent="0.25">
      <c r="A34" t="s">
        <v>173</v>
      </c>
      <c r="B34" t="s">
        <v>12</v>
      </c>
      <c r="C34" s="1">
        <v>15</v>
      </c>
      <c r="D34" s="1">
        <v>12</v>
      </c>
      <c r="E34" s="1">
        <v>8</v>
      </c>
      <c r="F34" s="1">
        <v>4</v>
      </c>
      <c r="G34" s="1">
        <v>0</v>
      </c>
    </row>
    <row r="35" spans="1:7" hidden="1" x14ac:dyDescent="0.25">
      <c r="A35" t="s">
        <v>173</v>
      </c>
      <c r="B35" t="s">
        <v>11</v>
      </c>
      <c r="C35" s="1">
        <v>1</v>
      </c>
      <c r="D35" s="1">
        <v>1</v>
      </c>
      <c r="E35" s="1">
        <v>1</v>
      </c>
      <c r="F35" s="1">
        <v>0</v>
      </c>
      <c r="G35" s="1">
        <v>0</v>
      </c>
    </row>
    <row r="36" spans="1:7" hidden="1" x14ac:dyDescent="0.25">
      <c r="A36" t="s">
        <v>173</v>
      </c>
      <c r="B36" t="s">
        <v>14</v>
      </c>
      <c r="C36" s="1">
        <v>35</v>
      </c>
      <c r="D36" s="1">
        <v>34</v>
      </c>
      <c r="E36" s="1">
        <v>30</v>
      </c>
      <c r="F36" s="1">
        <v>4</v>
      </c>
      <c r="G36" s="1">
        <v>0</v>
      </c>
    </row>
    <row r="37" spans="1:7" hidden="1" x14ac:dyDescent="0.25">
      <c r="A37" t="s">
        <v>173</v>
      </c>
      <c r="B37" t="s">
        <v>15</v>
      </c>
      <c r="C37" s="1">
        <v>149</v>
      </c>
      <c r="D37" s="1">
        <v>145</v>
      </c>
      <c r="E37" s="1">
        <v>113</v>
      </c>
      <c r="F37" s="1">
        <v>32</v>
      </c>
      <c r="G37" s="1">
        <v>0</v>
      </c>
    </row>
    <row r="38" spans="1:7" hidden="1" x14ac:dyDescent="0.25">
      <c r="A38" t="s">
        <v>173</v>
      </c>
      <c r="B38" t="s">
        <v>195</v>
      </c>
      <c r="C38" s="1">
        <v>66</v>
      </c>
      <c r="D38" s="1">
        <v>65</v>
      </c>
      <c r="E38" s="1">
        <v>65</v>
      </c>
      <c r="F38" s="1">
        <v>0</v>
      </c>
      <c r="G38" s="1">
        <v>0</v>
      </c>
    </row>
    <row r="39" spans="1:7" x14ac:dyDescent="0.25">
      <c r="A39" t="s">
        <v>173</v>
      </c>
      <c r="B39" t="s">
        <v>157</v>
      </c>
      <c r="C39" s="1">
        <v>22</v>
      </c>
      <c r="D39" s="1">
        <v>21</v>
      </c>
      <c r="E39" s="1">
        <v>20</v>
      </c>
      <c r="F39" s="1">
        <v>1</v>
      </c>
      <c r="G39" s="1">
        <v>0</v>
      </c>
    </row>
    <row r="40" spans="1:7" hidden="1" x14ac:dyDescent="0.25">
      <c r="A40" t="s">
        <v>173</v>
      </c>
      <c r="B40" t="s">
        <v>7</v>
      </c>
      <c r="C40" s="1">
        <v>116</v>
      </c>
      <c r="D40" s="1">
        <v>114</v>
      </c>
      <c r="E40" s="1">
        <v>74</v>
      </c>
      <c r="F40" s="1">
        <v>40</v>
      </c>
      <c r="G40" s="1">
        <v>0</v>
      </c>
    </row>
    <row r="41" spans="1:7" hidden="1" x14ac:dyDescent="0.25">
      <c r="A41" t="s">
        <v>173</v>
      </c>
      <c r="B41" t="s">
        <v>9</v>
      </c>
      <c r="C41" s="1">
        <v>9</v>
      </c>
      <c r="D41" s="1">
        <v>9</v>
      </c>
      <c r="E41" s="1">
        <v>8</v>
      </c>
      <c r="F41" s="1">
        <v>1</v>
      </c>
      <c r="G41" s="1">
        <v>0</v>
      </c>
    </row>
    <row r="42" spans="1:7" hidden="1" x14ac:dyDescent="0.25">
      <c r="A42" t="s">
        <v>173</v>
      </c>
      <c r="B42" t="s">
        <v>17</v>
      </c>
      <c r="C42" s="1">
        <v>107</v>
      </c>
      <c r="D42" s="1">
        <v>105</v>
      </c>
      <c r="E42" s="1">
        <v>104</v>
      </c>
      <c r="F42" s="1">
        <v>1</v>
      </c>
      <c r="G42" s="1">
        <v>1</v>
      </c>
    </row>
    <row r="43" spans="1:7" hidden="1" x14ac:dyDescent="0.25">
      <c r="A43" t="s">
        <v>176</v>
      </c>
      <c r="B43" t="s">
        <v>7</v>
      </c>
      <c r="C43" s="1">
        <v>24</v>
      </c>
      <c r="D43" s="1">
        <v>24</v>
      </c>
      <c r="E43" s="1">
        <v>14</v>
      </c>
      <c r="F43" s="1">
        <v>10</v>
      </c>
      <c r="G43" s="1">
        <v>0</v>
      </c>
    </row>
    <row r="44" spans="1:7" hidden="1" x14ac:dyDescent="0.25">
      <c r="A44" t="s">
        <v>176</v>
      </c>
      <c r="B44" t="s">
        <v>6</v>
      </c>
      <c r="C44" s="1">
        <v>32</v>
      </c>
      <c r="D44" s="1">
        <v>30</v>
      </c>
      <c r="E44" s="1">
        <v>8</v>
      </c>
      <c r="F44" s="1">
        <v>22</v>
      </c>
      <c r="G44" s="1">
        <v>0</v>
      </c>
    </row>
    <row r="45" spans="1:7" hidden="1" x14ac:dyDescent="0.25">
      <c r="A45" t="s">
        <v>176</v>
      </c>
      <c r="B45" t="s">
        <v>2</v>
      </c>
      <c r="C45" s="1">
        <v>5</v>
      </c>
      <c r="D45" s="1">
        <v>3</v>
      </c>
      <c r="E45" s="1">
        <v>3</v>
      </c>
      <c r="F45" s="1">
        <v>0</v>
      </c>
      <c r="G45" s="1">
        <v>0</v>
      </c>
    </row>
    <row r="46" spans="1:7" hidden="1" x14ac:dyDescent="0.25">
      <c r="A46" t="s">
        <v>176</v>
      </c>
      <c r="B46" t="s">
        <v>3</v>
      </c>
      <c r="C46" s="1">
        <v>25</v>
      </c>
      <c r="D46" s="1">
        <v>25</v>
      </c>
      <c r="E46" s="1">
        <v>14</v>
      </c>
      <c r="F46" s="1">
        <v>11</v>
      </c>
      <c r="G46" s="1">
        <v>0</v>
      </c>
    </row>
    <row r="47" spans="1:7" x14ac:dyDescent="0.25">
      <c r="A47" t="s">
        <v>176</v>
      </c>
      <c r="B47" t="s">
        <v>156</v>
      </c>
      <c r="C47" s="1">
        <v>6</v>
      </c>
      <c r="D47" s="1">
        <v>6</v>
      </c>
      <c r="E47" s="1">
        <v>6</v>
      </c>
      <c r="F47" s="1">
        <v>0</v>
      </c>
      <c r="G47" s="1">
        <v>0</v>
      </c>
    </row>
    <row r="48" spans="1:7" hidden="1" x14ac:dyDescent="0.25">
      <c r="A48" t="s">
        <v>176</v>
      </c>
      <c r="B48" t="s">
        <v>13</v>
      </c>
      <c r="C48" s="1">
        <v>4</v>
      </c>
      <c r="D48" s="1">
        <v>3</v>
      </c>
      <c r="E48" s="1">
        <v>1</v>
      </c>
      <c r="F48" s="1">
        <v>2</v>
      </c>
      <c r="G48" s="1">
        <v>0</v>
      </c>
    </row>
    <row r="49" spans="1:7" x14ac:dyDescent="0.25">
      <c r="A49" t="s">
        <v>176</v>
      </c>
      <c r="B49" t="s">
        <v>16</v>
      </c>
      <c r="C49" s="1">
        <v>7</v>
      </c>
      <c r="D49" s="1">
        <v>7</v>
      </c>
      <c r="E49" s="1">
        <v>7</v>
      </c>
      <c r="F49" s="1">
        <v>0</v>
      </c>
      <c r="G49" s="1">
        <v>0</v>
      </c>
    </row>
    <row r="50" spans="1:7" hidden="1" x14ac:dyDescent="0.25">
      <c r="A50" t="s">
        <v>176</v>
      </c>
      <c r="B50" t="s">
        <v>195</v>
      </c>
      <c r="C50" s="1">
        <v>7</v>
      </c>
      <c r="D50" s="1">
        <v>6</v>
      </c>
      <c r="E50" s="1">
        <v>6</v>
      </c>
      <c r="F50" s="1">
        <v>0</v>
      </c>
      <c r="G50" s="1">
        <v>0</v>
      </c>
    </row>
    <row r="51" spans="1:7" hidden="1" x14ac:dyDescent="0.25">
      <c r="A51" t="s">
        <v>176</v>
      </c>
      <c r="B51" t="s">
        <v>14</v>
      </c>
      <c r="C51" s="1">
        <v>1</v>
      </c>
      <c r="D51" s="1">
        <v>1</v>
      </c>
      <c r="E51" s="1">
        <v>1</v>
      </c>
      <c r="F51" s="1">
        <v>0</v>
      </c>
      <c r="G51" s="1">
        <v>0</v>
      </c>
    </row>
    <row r="52" spans="1:7" x14ac:dyDescent="0.25">
      <c r="A52" t="s">
        <v>176</v>
      </c>
      <c r="B52" t="s">
        <v>159</v>
      </c>
      <c r="C52" s="1">
        <v>16</v>
      </c>
      <c r="D52" s="1">
        <v>15</v>
      </c>
      <c r="E52" s="1">
        <v>12</v>
      </c>
      <c r="F52" s="1">
        <v>3</v>
      </c>
      <c r="G52" s="1">
        <v>0</v>
      </c>
    </row>
    <row r="53" spans="1:7" hidden="1" x14ac:dyDescent="0.25">
      <c r="A53" t="s">
        <v>176</v>
      </c>
      <c r="B53" t="s">
        <v>8</v>
      </c>
      <c r="C53" s="1">
        <v>1</v>
      </c>
      <c r="D53" s="1">
        <v>1</v>
      </c>
      <c r="E53" s="1">
        <v>0</v>
      </c>
      <c r="F53" s="1">
        <v>1</v>
      </c>
      <c r="G53" s="1">
        <v>0</v>
      </c>
    </row>
    <row r="54" spans="1:7" hidden="1" x14ac:dyDescent="0.25">
      <c r="A54" t="s">
        <v>176</v>
      </c>
      <c r="B54" t="s">
        <v>15</v>
      </c>
      <c r="C54" s="1">
        <v>24</v>
      </c>
      <c r="D54" s="1">
        <v>23</v>
      </c>
      <c r="E54" s="1">
        <v>15</v>
      </c>
      <c r="F54" s="1">
        <v>8</v>
      </c>
      <c r="G54" s="1">
        <v>0</v>
      </c>
    </row>
    <row r="55" spans="1:7" hidden="1" x14ac:dyDescent="0.25">
      <c r="A55" t="s">
        <v>176</v>
      </c>
      <c r="B55" t="s">
        <v>4</v>
      </c>
      <c r="C55" s="1">
        <v>40</v>
      </c>
      <c r="D55" s="1">
        <v>36</v>
      </c>
      <c r="E55" s="1">
        <v>16</v>
      </c>
      <c r="F55" s="1">
        <v>20</v>
      </c>
      <c r="G55" s="1">
        <v>0</v>
      </c>
    </row>
    <row r="56" spans="1:7" x14ac:dyDescent="0.25">
      <c r="A56" t="s">
        <v>176</v>
      </c>
      <c r="B56" t="s">
        <v>157</v>
      </c>
      <c r="C56" s="1">
        <v>11</v>
      </c>
      <c r="D56" s="1">
        <v>10</v>
      </c>
      <c r="E56" s="1">
        <v>7</v>
      </c>
      <c r="F56" s="1">
        <v>3</v>
      </c>
      <c r="G56" s="1">
        <v>0</v>
      </c>
    </row>
    <row r="57" spans="1:7" hidden="1" x14ac:dyDescent="0.25">
      <c r="A57" t="s">
        <v>24</v>
      </c>
      <c r="B57" t="s">
        <v>11</v>
      </c>
      <c r="C57" s="1">
        <v>1</v>
      </c>
      <c r="D57" s="1">
        <v>1</v>
      </c>
      <c r="E57" s="1">
        <v>1</v>
      </c>
      <c r="F57" s="1">
        <v>0</v>
      </c>
      <c r="G57" s="1">
        <v>0</v>
      </c>
    </row>
    <row r="58" spans="1:7" hidden="1" x14ac:dyDescent="0.25">
      <c r="A58" t="s">
        <v>24</v>
      </c>
      <c r="B58" t="s">
        <v>2</v>
      </c>
      <c r="C58" s="1">
        <v>7</v>
      </c>
      <c r="D58" s="1">
        <v>6</v>
      </c>
      <c r="E58" s="1">
        <v>5</v>
      </c>
      <c r="F58" s="1">
        <v>1</v>
      </c>
      <c r="G58" s="1">
        <v>0</v>
      </c>
    </row>
    <row r="59" spans="1:7" hidden="1" x14ac:dyDescent="0.25">
      <c r="A59" t="s">
        <v>24</v>
      </c>
      <c r="B59" t="s">
        <v>8</v>
      </c>
      <c r="C59" s="1">
        <v>12</v>
      </c>
      <c r="D59" s="1">
        <v>12</v>
      </c>
      <c r="E59" s="1">
        <v>9</v>
      </c>
      <c r="F59" s="1">
        <v>3</v>
      </c>
      <c r="G59" s="1">
        <v>0</v>
      </c>
    </row>
    <row r="60" spans="1:7" x14ac:dyDescent="0.25">
      <c r="A60" t="s">
        <v>24</v>
      </c>
      <c r="B60" t="s">
        <v>157</v>
      </c>
      <c r="C60" s="1">
        <v>26</v>
      </c>
      <c r="D60" s="1">
        <v>25</v>
      </c>
      <c r="E60" s="1">
        <v>21</v>
      </c>
      <c r="F60" s="1">
        <v>4</v>
      </c>
      <c r="G60" s="1">
        <v>0</v>
      </c>
    </row>
    <row r="61" spans="1:7" x14ac:dyDescent="0.25">
      <c r="A61" t="s">
        <v>24</v>
      </c>
      <c r="B61" t="s">
        <v>16</v>
      </c>
      <c r="C61" s="1">
        <v>17</v>
      </c>
      <c r="D61" s="1">
        <v>17</v>
      </c>
      <c r="E61" s="1">
        <v>13</v>
      </c>
      <c r="F61" s="1">
        <v>4</v>
      </c>
      <c r="G61" s="1">
        <v>0</v>
      </c>
    </row>
    <row r="62" spans="1:7" hidden="1" x14ac:dyDescent="0.25">
      <c r="A62" t="s">
        <v>24</v>
      </c>
      <c r="B62" t="s">
        <v>15</v>
      </c>
      <c r="C62" s="1">
        <v>112</v>
      </c>
      <c r="D62" s="1">
        <v>111</v>
      </c>
      <c r="E62" s="1">
        <v>96</v>
      </c>
      <c r="F62" s="1">
        <v>15</v>
      </c>
      <c r="G62" s="1">
        <v>0</v>
      </c>
    </row>
    <row r="63" spans="1:7" x14ac:dyDescent="0.25">
      <c r="A63" t="s">
        <v>24</v>
      </c>
      <c r="B63" t="s">
        <v>159</v>
      </c>
      <c r="C63" s="1">
        <v>24</v>
      </c>
      <c r="D63" s="1">
        <v>24</v>
      </c>
      <c r="E63" s="1">
        <v>19</v>
      </c>
      <c r="F63" s="1">
        <v>5</v>
      </c>
      <c r="G63" s="1">
        <v>0</v>
      </c>
    </row>
    <row r="64" spans="1:7" hidden="1" x14ac:dyDescent="0.25">
      <c r="A64" t="s">
        <v>24</v>
      </c>
      <c r="B64" t="s">
        <v>195</v>
      </c>
      <c r="C64" s="1">
        <v>16</v>
      </c>
      <c r="D64" s="1">
        <v>16</v>
      </c>
      <c r="E64" s="1">
        <v>16</v>
      </c>
      <c r="F64" s="1">
        <v>0</v>
      </c>
      <c r="G64" s="1">
        <v>0</v>
      </c>
    </row>
    <row r="65" spans="1:7" hidden="1" x14ac:dyDescent="0.25">
      <c r="A65" t="s">
        <v>24</v>
      </c>
      <c r="B65" t="s">
        <v>14</v>
      </c>
      <c r="C65" s="1">
        <v>18</v>
      </c>
      <c r="D65" s="1">
        <v>18</v>
      </c>
      <c r="E65" s="1">
        <v>18</v>
      </c>
      <c r="F65" s="1">
        <v>0</v>
      </c>
      <c r="G65" s="1">
        <v>0</v>
      </c>
    </row>
    <row r="66" spans="1:7" hidden="1" x14ac:dyDescent="0.25">
      <c r="A66" t="s">
        <v>24</v>
      </c>
      <c r="B66" t="s">
        <v>13</v>
      </c>
      <c r="C66" s="1">
        <v>39</v>
      </c>
      <c r="D66" s="1">
        <v>33</v>
      </c>
      <c r="E66" s="1">
        <v>30</v>
      </c>
      <c r="F66" s="1">
        <v>3</v>
      </c>
      <c r="G66" s="1">
        <v>0</v>
      </c>
    </row>
    <row r="67" spans="1:7" hidden="1" x14ac:dyDescent="0.25">
      <c r="A67" t="s">
        <v>24</v>
      </c>
      <c r="B67" t="s">
        <v>5</v>
      </c>
      <c r="C67" s="1">
        <v>1</v>
      </c>
      <c r="D67" s="1">
        <v>1</v>
      </c>
      <c r="E67" s="1">
        <v>0</v>
      </c>
      <c r="F67" s="1">
        <v>1</v>
      </c>
      <c r="G67" s="1">
        <v>0</v>
      </c>
    </row>
    <row r="68" spans="1:7" hidden="1" x14ac:dyDescent="0.25">
      <c r="A68" t="s">
        <v>24</v>
      </c>
      <c r="B68" t="s">
        <v>6</v>
      </c>
      <c r="C68" s="1">
        <v>92</v>
      </c>
      <c r="D68" s="1">
        <v>90</v>
      </c>
      <c r="E68" s="1">
        <v>53</v>
      </c>
      <c r="F68" s="1">
        <v>37</v>
      </c>
      <c r="G68" s="1">
        <v>1</v>
      </c>
    </row>
    <row r="69" spans="1:7" hidden="1" x14ac:dyDescent="0.25">
      <c r="A69" t="s">
        <v>24</v>
      </c>
      <c r="B69" t="s">
        <v>4</v>
      </c>
      <c r="C69" s="1">
        <v>81</v>
      </c>
      <c r="D69" s="1">
        <v>75</v>
      </c>
      <c r="E69" s="1">
        <v>38</v>
      </c>
      <c r="F69" s="1">
        <v>37</v>
      </c>
      <c r="G69" s="1">
        <v>0</v>
      </c>
    </row>
    <row r="70" spans="1:7" hidden="1" x14ac:dyDescent="0.25">
      <c r="A70" t="s">
        <v>24</v>
      </c>
      <c r="B70" t="s">
        <v>3</v>
      </c>
      <c r="C70" s="1">
        <v>61</v>
      </c>
      <c r="D70" s="1">
        <v>60</v>
      </c>
      <c r="E70" s="1">
        <v>37</v>
      </c>
      <c r="F70" s="1">
        <v>23</v>
      </c>
      <c r="G70" s="1">
        <v>0</v>
      </c>
    </row>
    <row r="71" spans="1:7" hidden="1" x14ac:dyDescent="0.25">
      <c r="A71" t="s">
        <v>24</v>
      </c>
      <c r="B71" t="s">
        <v>7</v>
      </c>
      <c r="C71" s="1">
        <v>44</v>
      </c>
      <c r="D71" s="1">
        <v>43</v>
      </c>
      <c r="E71" s="1">
        <v>20</v>
      </c>
      <c r="F71" s="1">
        <v>23</v>
      </c>
      <c r="G71" s="1">
        <v>0</v>
      </c>
    </row>
    <row r="72" spans="1:7" hidden="1" x14ac:dyDescent="0.25">
      <c r="A72" t="s">
        <v>24</v>
      </c>
      <c r="B72" t="s">
        <v>9</v>
      </c>
      <c r="C72" s="1">
        <v>6</v>
      </c>
      <c r="D72" s="1">
        <v>5</v>
      </c>
      <c r="E72" s="1">
        <v>4</v>
      </c>
      <c r="F72" s="1">
        <v>1</v>
      </c>
      <c r="G72" s="1">
        <v>0</v>
      </c>
    </row>
    <row r="73" spans="1:7" hidden="1" x14ac:dyDescent="0.25">
      <c r="A73" t="s">
        <v>24</v>
      </c>
      <c r="B73" t="s">
        <v>12</v>
      </c>
      <c r="C73" s="1">
        <v>9</v>
      </c>
      <c r="D73" s="1">
        <v>6</v>
      </c>
      <c r="E73" s="1">
        <v>5</v>
      </c>
      <c r="F73" s="1">
        <v>1</v>
      </c>
      <c r="G73" s="1">
        <v>0</v>
      </c>
    </row>
    <row r="74" spans="1:7" x14ac:dyDescent="0.25">
      <c r="A74" t="s">
        <v>24</v>
      </c>
      <c r="B74" t="s">
        <v>156</v>
      </c>
      <c r="C74" s="1">
        <v>15</v>
      </c>
      <c r="D74" s="1">
        <v>15</v>
      </c>
      <c r="E74" s="1">
        <v>13</v>
      </c>
      <c r="F74" s="1">
        <v>2</v>
      </c>
      <c r="G74" s="1">
        <v>0</v>
      </c>
    </row>
    <row r="75" spans="1:7" hidden="1" x14ac:dyDescent="0.25">
      <c r="A75" t="s">
        <v>49</v>
      </c>
      <c r="B75" t="s">
        <v>3</v>
      </c>
      <c r="C75" s="1">
        <v>24</v>
      </c>
      <c r="D75" s="1">
        <v>22</v>
      </c>
      <c r="E75" s="1">
        <v>9</v>
      </c>
      <c r="F75" s="1">
        <v>13</v>
      </c>
      <c r="G75" s="1">
        <v>0</v>
      </c>
    </row>
    <row r="76" spans="1:7" hidden="1" x14ac:dyDescent="0.25">
      <c r="A76" t="s">
        <v>49</v>
      </c>
      <c r="B76" t="s">
        <v>6</v>
      </c>
      <c r="C76" s="1">
        <v>84</v>
      </c>
      <c r="D76" s="1">
        <v>78</v>
      </c>
      <c r="E76" s="1">
        <v>37</v>
      </c>
      <c r="F76" s="1">
        <v>41</v>
      </c>
      <c r="G76" s="1">
        <v>0</v>
      </c>
    </row>
    <row r="77" spans="1:7" hidden="1" x14ac:dyDescent="0.25">
      <c r="A77" t="s">
        <v>49</v>
      </c>
      <c r="B77" t="s">
        <v>5</v>
      </c>
      <c r="C77" s="1">
        <v>1</v>
      </c>
      <c r="D77" s="1">
        <v>1</v>
      </c>
      <c r="E77" s="1">
        <v>0</v>
      </c>
      <c r="F77" s="1">
        <v>1</v>
      </c>
      <c r="G77" s="1">
        <v>0</v>
      </c>
    </row>
    <row r="78" spans="1:7" hidden="1" x14ac:dyDescent="0.25">
      <c r="A78" t="s">
        <v>49</v>
      </c>
      <c r="B78" t="s">
        <v>12</v>
      </c>
      <c r="C78" s="1">
        <v>7</v>
      </c>
      <c r="D78" s="1">
        <v>7</v>
      </c>
      <c r="E78" s="1">
        <v>5</v>
      </c>
      <c r="F78" s="1">
        <v>2</v>
      </c>
      <c r="G78" s="1">
        <v>0</v>
      </c>
    </row>
    <row r="79" spans="1:7" x14ac:dyDescent="0.25">
      <c r="A79" t="s">
        <v>49</v>
      </c>
      <c r="B79" t="s">
        <v>159</v>
      </c>
      <c r="C79" s="1">
        <v>21</v>
      </c>
      <c r="D79" s="1">
        <v>21</v>
      </c>
      <c r="E79" s="1">
        <v>14</v>
      </c>
      <c r="F79" s="1">
        <v>7</v>
      </c>
      <c r="G79" s="1">
        <v>0</v>
      </c>
    </row>
    <row r="80" spans="1:7" hidden="1" x14ac:dyDescent="0.25">
      <c r="A80" t="s">
        <v>49</v>
      </c>
      <c r="B80" t="s">
        <v>14</v>
      </c>
      <c r="C80" s="1">
        <v>2</v>
      </c>
      <c r="D80" s="1">
        <v>2</v>
      </c>
      <c r="E80" s="1">
        <v>1</v>
      </c>
      <c r="F80" s="1">
        <v>1</v>
      </c>
      <c r="G80" s="1">
        <v>0</v>
      </c>
    </row>
    <row r="81" spans="1:7" x14ac:dyDescent="0.25">
      <c r="A81" t="s">
        <v>49</v>
      </c>
      <c r="B81" t="s">
        <v>156</v>
      </c>
      <c r="C81" s="1">
        <v>4</v>
      </c>
      <c r="D81" s="1">
        <v>4</v>
      </c>
      <c r="E81" s="1">
        <v>4</v>
      </c>
      <c r="F81" s="1">
        <v>0</v>
      </c>
      <c r="G81" s="1">
        <v>0</v>
      </c>
    </row>
    <row r="82" spans="1:7" hidden="1" x14ac:dyDescent="0.25">
      <c r="A82" t="s">
        <v>49</v>
      </c>
      <c r="B82" t="s">
        <v>195</v>
      </c>
      <c r="C82" s="1">
        <v>2</v>
      </c>
      <c r="D82" s="1">
        <v>2</v>
      </c>
      <c r="E82" s="1">
        <v>2</v>
      </c>
      <c r="F82" s="1">
        <v>0</v>
      </c>
      <c r="G82" s="1">
        <v>0</v>
      </c>
    </row>
    <row r="83" spans="1:7" hidden="1" x14ac:dyDescent="0.25">
      <c r="A83" t="s">
        <v>49</v>
      </c>
      <c r="B83" t="s">
        <v>7</v>
      </c>
      <c r="C83" s="1">
        <v>41</v>
      </c>
      <c r="D83" s="1">
        <v>40</v>
      </c>
      <c r="E83" s="1">
        <v>18</v>
      </c>
      <c r="F83" s="1">
        <v>22</v>
      </c>
      <c r="G83" s="1">
        <v>0</v>
      </c>
    </row>
    <row r="84" spans="1:7" hidden="1" x14ac:dyDescent="0.25">
      <c r="A84" t="s">
        <v>49</v>
      </c>
      <c r="B84" t="s">
        <v>4</v>
      </c>
      <c r="C84" s="1">
        <v>35</v>
      </c>
      <c r="D84" s="1">
        <v>33</v>
      </c>
      <c r="E84" s="1">
        <v>22</v>
      </c>
      <c r="F84" s="1">
        <v>11</v>
      </c>
      <c r="G84" s="1">
        <v>1</v>
      </c>
    </row>
    <row r="85" spans="1:7" hidden="1" x14ac:dyDescent="0.25">
      <c r="A85" t="s">
        <v>49</v>
      </c>
      <c r="B85" t="s">
        <v>15</v>
      </c>
      <c r="C85" s="1">
        <v>33</v>
      </c>
      <c r="D85" s="1">
        <v>32</v>
      </c>
      <c r="E85" s="1">
        <v>23</v>
      </c>
      <c r="F85" s="1">
        <v>9</v>
      </c>
      <c r="G85" s="1">
        <v>0</v>
      </c>
    </row>
    <row r="86" spans="1:7" x14ac:dyDescent="0.25">
      <c r="A86" t="s">
        <v>49</v>
      </c>
      <c r="B86" t="s">
        <v>16</v>
      </c>
      <c r="C86" s="1">
        <v>8</v>
      </c>
      <c r="D86" s="1">
        <v>8</v>
      </c>
      <c r="E86" s="1">
        <v>6</v>
      </c>
      <c r="F86" s="1">
        <v>2</v>
      </c>
      <c r="G86" s="1">
        <v>0</v>
      </c>
    </row>
    <row r="87" spans="1:7" hidden="1" x14ac:dyDescent="0.25">
      <c r="A87" t="s">
        <v>49</v>
      </c>
      <c r="B87" t="s">
        <v>13</v>
      </c>
      <c r="C87" s="1">
        <v>6</v>
      </c>
      <c r="D87" s="1">
        <v>6</v>
      </c>
      <c r="E87" s="1">
        <v>3</v>
      </c>
      <c r="F87" s="1">
        <v>3</v>
      </c>
      <c r="G87" s="1">
        <v>0</v>
      </c>
    </row>
    <row r="88" spans="1:7" x14ac:dyDescent="0.25">
      <c r="A88" t="s">
        <v>49</v>
      </c>
      <c r="B88" t="s">
        <v>157</v>
      </c>
      <c r="C88" s="1">
        <v>4</v>
      </c>
      <c r="D88" s="1">
        <v>4</v>
      </c>
      <c r="E88" s="1">
        <v>3</v>
      </c>
      <c r="F88" s="1">
        <v>1</v>
      </c>
      <c r="G88" s="1">
        <v>0</v>
      </c>
    </row>
    <row r="89" spans="1:7" hidden="1" x14ac:dyDescent="0.25">
      <c r="A89" t="s">
        <v>49</v>
      </c>
      <c r="B89" t="s">
        <v>17</v>
      </c>
      <c r="C89" s="1">
        <v>2</v>
      </c>
      <c r="D89" s="1">
        <v>2</v>
      </c>
      <c r="E89" s="1">
        <v>2</v>
      </c>
      <c r="F89" s="1">
        <v>0</v>
      </c>
      <c r="G89" s="1">
        <v>0</v>
      </c>
    </row>
    <row r="90" spans="1:7" hidden="1" x14ac:dyDescent="0.25">
      <c r="A90" t="s">
        <v>167</v>
      </c>
      <c r="B90" t="s">
        <v>11</v>
      </c>
      <c r="C90" s="1">
        <v>1</v>
      </c>
      <c r="D90" s="1">
        <v>1</v>
      </c>
      <c r="E90" s="1">
        <v>0</v>
      </c>
      <c r="F90" s="1">
        <v>1</v>
      </c>
      <c r="G90" s="1">
        <v>0</v>
      </c>
    </row>
    <row r="91" spans="1:7" hidden="1" x14ac:dyDescent="0.25">
      <c r="A91" t="s">
        <v>167</v>
      </c>
      <c r="B91" t="s">
        <v>2</v>
      </c>
      <c r="C91" s="1">
        <v>19</v>
      </c>
      <c r="D91" s="1">
        <v>18</v>
      </c>
      <c r="E91" s="1">
        <v>16</v>
      </c>
      <c r="F91" s="1">
        <v>2</v>
      </c>
      <c r="G91" s="1">
        <v>0</v>
      </c>
    </row>
    <row r="92" spans="1:7" hidden="1" x14ac:dyDescent="0.25">
      <c r="A92" t="s">
        <v>167</v>
      </c>
      <c r="B92" t="s">
        <v>3</v>
      </c>
      <c r="C92" s="1">
        <v>77</v>
      </c>
      <c r="D92" s="1">
        <v>70</v>
      </c>
      <c r="E92" s="1">
        <v>45</v>
      </c>
      <c r="F92" s="1">
        <v>25</v>
      </c>
      <c r="G92" s="1">
        <v>0</v>
      </c>
    </row>
    <row r="93" spans="1:7" hidden="1" x14ac:dyDescent="0.25">
      <c r="A93" t="s">
        <v>167</v>
      </c>
      <c r="B93" t="s">
        <v>6</v>
      </c>
      <c r="C93" s="1">
        <v>85</v>
      </c>
      <c r="D93" s="1">
        <v>79</v>
      </c>
      <c r="E93" s="1">
        <v>42</v>
      </c>
      <c r="F93" s="1">
        <v>37</v>
      </c>
      <c r="G93" s="1">
        <v>1</v>
      </c>
    </row>
    <row r="94" spans="1:7" hidden="1" x14ac:dyDescent="0.25">
      <c r="A94" t="s">
        <v>167</v>
      </c>
      <c r="B94" t="s">
        <v>8</v>
      </c>
      <c r="C94" s="1">
        <v>9</v>
      </c>
      <c r="D94" s="1">
        <v>8</v>
      </c>
      <c r="E94" s="1">
        <v>6</v>
      </c>
      <c r="F94" s="1">
        <v>2</v>
      </c>
      <c r="G94" s="1">
        <v>0</v>
      </c>
    </row>
    <row r="95" spans="1:7" x14ac:dyDescent="0.25">
      <c r="A95" t="s">
        <v>167</v>
      </c>
      <c r="B95" t="s">
        <v>16</v>
      </c>
      <c r="C95" s="1">
        <v>10</v>
      </c>
      <c r="D95" s="1">
        <v>7</v>
      </c>
      <c r="E95" s="1">
        <v>7</v>
      </c>
      <c r="F95" s="1">
        <v>0</v>
      </c>
      <c r="G95" s="1">
        <v>0</v>
      </c>
    </row>
    <row r="96" spans="1:7" hidden="1" x14ac:dyDescent="0.25">
      <c r="A96" t="s">
        <v>167</v>
      </c>
      <c r="B96" t="s">
        <v>14</v>
      </c>
      <c r="C96" s="1">
        <v>21</v>
      </c>
      <c r="D96" s="1">
        <v>20</v>
      </c>
      <c r="E96" s="1">
        <v>19</v>
      </c>
      <c r="F96" s="1">
        <v>1</v>
      </c>
      <c r="G96" s="1">
        <v>0</v>
      </c>
    </row>
    <row r="97" spans="1:7" x14ac:dyDescent="0.25">
      <c r="A97" t="s">
        <v>167</v>
      </c>
      <c r="B97" t="s">
        <v>159</v>
      </c>
      <c r="C97" s="1">
        <v>20</v>
      </c>
      <c r="D97" s="1">
        <v>17</v>
      </c>
      <c r="E97" s="1">
        <v>15</v>
      </c>
      <c r="F97" s="1">
        <v>2</v>
      </c>
      <c r="G97" s="1">
        <v>0</v>
      </c>
    </row>
    <row r="98" spans="1:7" hidden="1" x14ac:dyDescent="0.25">
      <c r="A98" t="s">
        <v>167</v>
      </c>
      <c r="B98" t="s">
        <v>15</v>
      </c>
      <c r="C98" s="1">
        <v>136</v>
      </c>
      <c r="D98" s="1">
        <v>136</v>
      </c>
      <c r="E98" s="1">
        <v>114</v>
      </c>
      <c r="F98" s="1">
        <v>22</v>
      </c>
      <c r="G98" s="1">
        <v>0</v>
      </c>
    </row>
    <row r="99" spans="1:7" hidden="1" x14ac:dyDescent="0.25">
      <c r="A99" t="s">
        <v>167</v>
      </c>
      <c r="B99" t="s">
        <v>4</v>
      </c>
      <c r="C99" s="1">
        <v>119</v>
      </c>
      <c r="D99" s="1">
        <v>93</v>
      </c>
      <c r="E99" s="1">
        <v>51</v>
      </c>
      <c r="F99" s="1">
        <v>42</v>
      </c>
      <c r="G99" s="1">
        <v>0</v>
      </c>
    </row>
    <row r="100" spans="1:7" hidden="1" x14ac:dyDescent="0.25">
      <c r="A100" t="s">
        <v>167</v>
      </c>
      <c r="B100" t="s">
        <v>7</v>
      </c>
      <c r="C100" s="1">
        <v>80</v>
      </c>
      <c r="D100" s="1">
        <v>60</v>
      </c>
      <c r="E100" s="1">
        <v>46</v>
      </c>
      <c r="F100" s="1">
        <v>14</v>
      </c>
      <c r="G100" s="1">
        <v>0</v>
      </c>
    </row>
    <row r="101" spans="1:7" hidden="1" x14ac:dyDescent="0.25">
      <c r="A101" t="s">
        <v>167</v>
      </c>
      <c r="B101" t="s">
        <v>9</v>
      </c>
      <c r="C101" s="1">
        <v>3</v>
      </c>
      <c r="D101" s="1">
        <v>3</v>
      </c>
      <c r="E101" s="1">
        <v>3</v>
      </c>
      <c r="F101" s="1">
        <v>0</v>
      </c>
      <c r="G101" s="1">
        <v>0</v>
      </c>
    </row>
    <row r="102" spans="1:7" hidden="1" x14ac:dyDescent="0.25">
      <c r="A102" t="s">
        <v>167</v>
      </c>
      <c r="B102" t="s">
        <v>12</v>
      </c>
      <c r="C102" s="1">
        <v>13</v>
      </c>
      <c r="D102" s="1">
        <v>12</v>
      </c>
      <c r="E102" s="1">
        <v>12</v>
      </c>
      <c r="F102" s="1">
        <v>0</v>
      </c>
      <c r="G102" s="1">
        <v>0</v>
      </c>
    </row>
    <row r="103" spans="1:7" x14ac:dyDescent="0.25">
      <c r="A103" t="s">
        <v>167</v>
      </c>
      <c r="B103" t="s">
        <v>157</v>
      </c>
      <c r="C103" s="1">
        <v>36</v>
      </c>
      <c r="D103" s="1">
        <v>25</v>
      </c>
      <c r="E103" s="1">
        <v>24</v>
      </c>
      <c r="F103" s="1">
        <v>1</v>
      </c>
      <c r="G103" s="1">
        <v>0</v>
      </c>
    </row>
    <row r="104" spans="1:7" x14ac:dyDescent="0.25">
      <c r="A104" t="s">
        <v>167</v>
      </c>
      <c r="B104" t="s">
        <v>156</v>
      </c>
      <c r="C104" s="1">
        <v>17</v>
      </c>
      <c r="D104" s="1">
        <v>16</v>
      </c>
      <c r="E104" s="1">
        <v>15</v>
      </c>
      <c r="F104" s="1">
        <v>1</v>
      </c>
      <c r="G104" s="1">
        <v>0</v>
      </c>
    </row>
    <row r="105" spans="1:7" hidden="1" x14ac:dyDescent="0.25">
      <c r="A105" t="s">
        <v>167</v>
      </c>
      <c r="B105" t="s">
        <v>195</v>
      </c>
      <c r="C105" s="1">
        <v>27</v>
      </c>
      <c r="D105" s="1">
        <v>23</v>
      </c>
      <c r="E105" s="1">
        <v>23</v>
      </c>
      <c r="F105" s="1">
        <v>0</v>
      </c>
      <c r="G105" s="1">
        <v>0</v>
      </c>
    </row>
    <row r="106" spans="1:7" hidden="1" x14ac:dyDescent="0.25">
      <c r="A106" t="s">
        <v>167</v>
      </c>
      <c r="B106" t="s">
        <v>17</v>
      </c>
      <c r="C106" s="1">
        <v>52</v>
      </c>
      <c r="D106" s="1">
        <v>46</v>
      </c>
      <c r="E106" s="1">
        <v>41</v>
      </c>
      <c r="F106" s="1">
        <v>5</v>
      </c>
      <c r="G106" s="1">
        <v>0</v>
      </c>
    </row>
    <row r="107" spans="1:7" hidden="1" x14ac:dyDescent="0.25">
      <c r="A107" t="s">
        <v>167</v>
      </c>
      <c r="B107" t="s">
        <v>13</v>
      </c>
      <c r="C107" s="1">
        <v>40</v>
      </c>
      <c r="D107" s="1">
        <v>39</v>
      </c>
      <c r="E107" s="1">
        <v>30</v>
      </c>
      <c r="F107" s="1">
        <v>9</v>
      </c>
      <c r="G107" s="1">
        <v>0</v>
      </c>
    </row>
    <row r="108" spans="1:7" hidden="1" x14ac:dyDescent="0.25">
      <c r="A108" t="s">
        <v>166</v>
      </c>
      <c r="B108" t="s">
        <v>3</v>
      </c>
      <c r="C108" s="1">
        <v>30</v>
      </c>
      <c r="D108" s="1">
        <v>29</v>
      </c>
      <c r="E108" s="1">
        <v>17</v>
      </c>
      <c r="F108" s="1">
        <v>12</v>
      </c>
      <c r="G108" s="1">
        <v>0</v>
      </c>
    </row>
    <row r="109" spans="1:7" hidden="1" x14ac:dyDescent="0.25">
      <c r="A109" t="s">
        <v>166</v>
      </c>
      <c r="B109" t="s">
        <v>9</v>
      </c>
      <c r="C109" s="1">
        <v>5</v>
      </c>
      <c r="D109" s="1">
        <v>4</v>
      </c>
      <c r="E109" s="1">
        <v>4</v>
      </c>
      <c r="F109" s="1">
        <v>0</v>
      </c>
      <c r="G109" s="1">
        <v>1</v>
      </c>
    </row>
    <row r="110" spans="1:7" hidden="1" x14ac:dyDescent="0.25">
      <c r="A110" t="s">
        <v>166</v>
      </c>
      <c r="B110" t="s">
        <v>2</v>
      </c>
      <c r="C110" s="1">
        <v>11</v>
      </c>
      <c r="D110" s="1">
        <v>11</v>
      </c>
      <c r="E110" s="1">
        <v>8</v>
      </c>
      <c r="F110" s="1">
        <v>3</v>
      </c>
      <c r="G110" s="1">
        <v>0</v>
      </c>
    </row>
    <row r="111" spans="1:7" hidden="1" x14ac:dyDescent="0.25">
      <c r="A111" t="s">
        <v>166</v>
      </c>
      <c r="B111" t="s">
        <v>6</v>
      </c>
      <c r="C111" s="1">
        <v>77</v>
      </c>
      <c r="D111" s="1">
        <v>76</v>
      </c>
      <c r="E111" s="1">
        <v>47</v>
      </c>
      <c r="F111" s="1">
        <v>29</v>
      </c>
      <c r="G111" s="1">
        <v>1</v>
      </c>
    </row>
    <row r="112" spans="1:7" hidden="1" x14ac:dyDescent="0.25">
      <c r="A112" t="s">
        <v>166</v>
      </c>
      <c r="B112" t="s">
        <v>14</v>
      </c>
      <c r="C112" s="1">
        <v>11</v>
      </c>
      <c r="D112" s="1">
        <v>11</v>
      </c>
      <c r="E112" s="1">
        <v>11</v>
      </c>
      <c r="F112" s="1">
        <v>0</v>
      </c>
      <c r="G112" s="1">
        <v>0</v>
      </c>
    </row>
    <row r="113" spans="1:7" hidden="1" x14ac:dyDescent="0.25">
      <c r="A113" t="s">
        <v>166</v>
      </c>
      <c r="B113" t="s">
        <v>7</v>
      </c>
      <c r="C113" s="1">
        <v>18</v>
      </c>
      <c r="D113" s="1">
        <v>17</v>
      </c>
      <c r="E113" s="1">
        <v>6</v>
      </c>
      <c r="F113" s="1">
        <v>11</v>
      </c>
      <c r="G113" s="1">
        <v>0</v>
      </c>
    </row>
    <row r="114" spans="1:7" hidden="1" x14ac:dyDescent="0.25">
      <c r="A114" t="s">
        <v>166</v>
      </c>
      <c r="B114" t="s">
        <v>195</v>
      </c>
      <c r="C114" s="1">
        <v>23</v>
      </c>
      <c r="D114" s="1">
        <v>23</v>
      </c>
      <c r="E114" s="1">
        <v>22</v>
      </c>
      <c r="F114" s="1">
        <v>1</v>
      </c>
      <c r="G114" s="1">
        <v>0</v>
      </c>
    </row>
    <row r="115" spans="1:7" x14ac:dyDescent="0.25">
      <c r="A115" t="s">
        <v>166</v>
      </c>
      <c r="B115" t="s">
        <v>156</v>
      </c>
      <c r="C115" s="1">
        <v>12</v>
      </c>
      <c r="D115" s="1">
        <v>10</v>
      </c>
      <c r="E115" s="1">
        <v>7</v>
      </c>
      <c r="F115" s="1">
        <v>3</v>
      </c>
      <c r="G115" s="1">
        <v>1</v>
      </c>
    </row>
    <row r="116" spans="1:7" hidden="1" x14ac:dyDescent="0.25">
      <c r="A116" t="s">
        <v>166</v>
      </c>
      <c r="B116" t="s">
        <v>12</v>
      </c>
      <c r="C116" s="1">
        <v>1</v>
      </c>
      <c r="D116" s="1">
        <v>1</v>
      </c>
      <c r="E116" s="1">
        <v>0</v>
      </c>
      <c r="F116" s="1">
        <v>1</v>
      </c>
      <c r="G116" s="1">
        <v>0</v>
      </c>
    </row>
    <row r="117" spans="1:7" x14ac:dyDescent="0.25">
      <c r="A117" t="s">
        <v>166</v>
      </c>
      <c r="B117" t="s">
        <v>157</v>
      </c>
      <c r="C117" s="1">
        <v>35</v>
      </c>
      <c r="D117" s="1">
        <v>33</v>
      </c>
      <c r="E117" s="1">
        <v>29</v>
      </c>
      <c r="F117" s="1">
        <v>4</v>
      </c>
      <c r="G117" s="1">
        <v>0</v>
      </c>
    </row>
    <row r="118" spans="1:7" x14ac:dyDescent="0.25">
      <c r="A118" t="s">
        <v>166</v>
      </c>
      <c r="B118" t="s">
        <v>159</v>
      </c>
      <c r="C118" s="1">
        <v>16</v>
      </c>
      <c r="D118" s="1">
        <v>16</v>
      </c>
      <c r="E118" s="1">
        <v>12</v>
      </c>
      <c r="F118" s="1">
        <v>4</v>
      </c>
      <c r="G118" s="1">
        <v>0</v>
      </c>
    </row>
    <row r="119" spans="1:7" hidden="1" x14ac:dyDescent="0.25">
      <c r="A119" t="s">
        <v>166</v>
      </c>
      <c r="B119" t="s">
        <v>4</v>
      </c>
      <c r="C119" s="1">
        <v>100</v>
      </c>
      <c r="D119" s="1">
        <v>93</v>
      </c>
      <c r="E119" s="1">
        <v>44</v>
      </c>
      <c r="F119" s="1">
        <v>49</v>
      </c>
      <c r="G119" s="1">
        <v>1</v>
      </c>
    </row>
    <row r="120" spans="1:7" hidden="1" x14ac:dyDescent="0.25">
      <c r="A120" t="s">
        <v>166</v>
      </c>
      <c r="B120" t="s">
        <v>15</v>
      </c>
      <c r="C120" s="1">
        <v>72</v>
      </c>
      <c r="D120" s="1">
        <v>70</v>
      </c>
      <c r="E120" s="1">
        <v>44</v>
      </c>
      <c r="F120" s="1">
        <v>26</v>
      </c>
      <c r="G120" s="1">
        <v>0</v>
      </c>
    </row>
    <row r="121" spans="1:7" hidden="1" x14ac:dyDescent="0.25">
      <c r="A121" t="s">
        <v>166</v>
      </c>
      <c r="B121" t="s">
        <v>8</v>
      </c>
      <c r="C121" s="1">
        <v>11</v>
      </c>
      <c r="D121" s="1">
        <v>11</v>
      </c>
      <c r="E121" s="1">
        <v>8</v>
      </c>
      <c r="F121" s="1">
        <v>3</v>
      </c>
      <c r="G121" s="1">
        <v>0</v>
      </c>
    </row>
    <row r="122" spans="1:7" x14ac:dyDescent="0.25">
      <c r="A122" t="s">
        <v>166</v>
      </c>
      <c r="B122" t="s">
        <v>16</v>
      </c>
      <c r="C122" s="1">
        <v>8</v>
      </c>
      <c r="D122" s="1">
        <v>7</v>
      </c>
      <c r="E122" s="1">
        <v>6</v>
      </c>
      <c r="F122" s="1">
        <v>1</v>
      </c>
      <c r="G122" s="1">
        <v>1</v>
      </c>
    </row>
    <row r="123" spans="1:7" hidden="1" x14ac:dyDescent="0.25">
      <c r="A123" t="s">
        <v>166</v>
      </c>
      <c r="B123" t="s">
        <v>13</v>
      </c>
      <c r="C123" s="1">
        <v>15</v>
      </c>
      <c r="D123" s="1">
        <v>14</v>
      </c>
      <c r="E123" s="1">
        <v>8</v>
      </c>
      <c r="F123" s="1">
        <v>6</v>
      </c>
      <c r="G123" s="1">
        <v>1</v>
      </c>
    </row>
    <row r="124" spans="1:7" hidden="1" x14ac:dyDescent="0.25">
      <c r="A124" t="s">
        <v>166</v>
      </c>
      <c r="B124" t="s">
        <v>17</v>
      </c>
      <c r="C124" s="1">
        <v>11</v>
      </c>
      <c r="D124" s="1">
        <v>11</v>
      </c>
      <c r="E124" s="1">
        <v>8</v>
      </c>
      <c r="F124" s="1">
        <v>3</v>
      </c>
      <c r="G124" s="1">
        <v>0</v>
      </c>
    </row>
    <row r="125" spans="1:7" hidden="1" x14ac:dyDescent="0.25">
      <c r="A125" t="s">
        <v>50</v>
      </c>
      <c r="B125" t="s">
        <v>4</v>
      </c>
      <c r="C125" s="1">
        <v>55</v>
      </c>
      <c r="D125" s="1">
        <v>55</v>
      </c>
      <c r="E125" s="1">
        <v>29</v>
      </c>
      <c r="F125" s="1">
        <v>26</v>
      </c>
      <c r="G125" s="1">
        <v>0</v>
      </c>
    </row>
    <row r="126" spans="1:7" hidden="1" x14ac:dyDescent="0.25">
      <c r="A126" t="s">
        <v>50</v>
      </c>
      <c r="B126" t="s">
        <v>2</v>
      </c>
      <c r="C126" s="1">
        <v>2</v>
      </c>
      <c r="D126" s="1">
        <v>2</v>
      </c>
      <c r="E126" s="1">
        <v>1</v>
      </c>
      <c r="F126" s="1">
        <v>1</v>
      </c>
      <c r="G126" s="1">
        <v>0</v>
      </c>
    </row>
    <row r="127" spans="1:7" hidden="1" x14ac:dyDescent="0.25">
      <c r="A127" t="s">
        <v>50</v>
      </c>
      <c r="B127" t="s">
        <v>11</v>
      </c>
      <c r="C127" s="1">
        <v>1</v>
      </c>
      <c r="D127" s="1">
        <v>1</v>
      </c>
      <c r="E127" s="1">
        <v>0</v>
      </c>
      <c r="F127" s="1">
        <v>1</v>
      </c>
      <c r="G127" s="1">
        <v>0</v>
      </c>
    </row>
    <row r="128" spans="1:7" hidden="1" x14ac:dyDescent="0.25">
      <c r="A128" t="s">
        <v>50</v>
      </c>
      <c r="B128" t="s">
        <v>3</v>
      </c>
      <c r="C128" s="1">
        <v>21</v>
      </c>
      <c r="D128" s="1">
        <v>21</v>
      </c>
      <c r="E128" s="1">
        <v>9</v>
      </c>
      <c r="F128" s="1">
        <v>12</v>
      </c>
      <c r="G128" s="1">
        <v>0</v>
      </c>
    </row>
    <row r="129" spans="1:7" x14ac:dyDescent="0.25">
      <c r="A129" t="s">
        <v>50</v>
      </c>
      <c r="B129" t="s">
        <v>156</v>
      </c>
      <c r="C129" s="1">
        <v>6</v>
      </c>
      <c r="D129" s="1">
        <v>6</v>
      </c>
      <c r="E129" s="1">
        <v>5</v>
      </c>
      <c r="F129" s="1">
        <v>1</v>
      </c>
      <c r="G129" s="1">
        <v>0</v>
      </c>
    </row>
    <row r="130" spans="1:7" hidden="1" x14ac:dyDescent="0.25">
      <c r="A130" t="s">
        <v>50</v>
      </c>
      <c r="B130" t="s">
        <v>14</v>
      </c>
      <c r="C130" s="1">
        <v>8</v>
      </c>
      <c r="D130" s="1">
        <v>8</v>
      </c>
      <c r="E130" s="1">
        <v>8</v>
      </c>
      <c r="F130" s="1">
        <v>0</v>
      </c>
      <c r="G130" s="1">
        <v>0</v>
      </c>
    </row>
    <row r="131" spans="1:7" hidden="1" x14ac:dyDescent="0.25">
      <c r="A131" t="s">
        <v>50</v>
      </c>
      <c r="B131" t="s">
        <v>12</v>
      </c>
      <c r="C131" s="1">
        <v>1</v>
      </c>
      <c r="D131" s="1">
        <v>0</v>
      </c>
      <c r="E131" s="1">
        <v>0</v>
      </c>
      <c r="F131" s="1">
        <v>0</v>
      </c>
      <c r="G131" s="1">
        <v>0</v>
      </c>
    </row>
    <row r="132" spans="1:7" x14ac:dyDescent="0.25">
      <c r="A132" t="s">
        <v>50</v>
      </c>
      <c r="B132" t="s">
        <v>157</v>
      </c>
      <c r="C132" s="1">
        <v>15</v>
      </c>
      <c r="D132" s="1">
        <v>14</v>
      </c>
      <c r="E132" s="1">
        <v>13</v>
      </c>
      <c r="F132" s="1">
        <v>1</v>
      </c>
      <c r="G132" s="1">
        <v>0</v>
      </c>
    </row>
    <row r="133" spans="1:7" hidden="1" x14ac:dyDescent="0.25">
      <c r="A133" t="s">
        <v>50</v>
      </c>
      <c r="B133" t="s">
        <v>15</v>
      </c>
      <c r="C133" s="1">
        <v>51</v>
      </c>
      <c r="D133" s="1">
        <v>50</v>
      </c>
      <c r="E133" s="1">
        <v>44</v>
      </c>
      <c r="F133" s="1">
        <v>6</v>
      </c>
      <c r="G133" s="1">
        <v>0</v>
      </c>
    </row>
    <row r="134" spans="1:7" hidden="1" x14ac:dyDescent="0.25">
      <c r="A134" t="s">
        <v>50</v>
      </c>
      <c r="B134" t="s">
        <v>13</v>
      </c>
      <c r="C134" s="1">
        <v>13</v>
      </c>
      <c r="D134" s="1">
        <v>13</v>
      </c>
      <c r="E134" s="1">
        <v>8</v>
      </c>
      <c r="F134" s="1">
        <v>5</v>
      </c>
      <c r="G134" s="1">
        <v>0</v>
      </c>
    </row>
    <row r="135" spans="1:7" x14ac:dyDescent="0.25">
      <c r="A135" t="s">
        <v>50</v>
      </c>
      <c r="B135" t="s">
        <v>159</v>
      </c>
      <c r="C135" s="1">
        <v>10</v>
      </c>
      <c r="D135" s="1">
        <v>10</v>
      </c>
      <c r="E135" s="1">
        <v>7</v>
      </c>
      <c r="F135" s="1">
        <v>3</v>
      </c>
      <c r="G135" s="1">
        <v>0</v>
      </c>
    </row>
    <row r="136" spans="1:7" hidden="1" x14ac:dyDescent="0.25">
      <c r="A136" t="s">
        <v>50</v>
      </c>
      <c r="B136" t="s">
        <v>195</v>
      </c>
      <c r="C136" s="1">
        <v>21</v>
      </c>
      <c r="D136" s="1">
        <v>21</v>
      </c>
      <c r="E136" s="1">
        <v>21</v>
      </c>
      <c r="F136" s="1">
        <v>0</v>
      </c>
      <c r="G136" s="1">
        <v>0</v>
      </c>
    </row>
    <row r="137" spans="1:7" hidden="1" x14ac:dyDescent="0.25">
      <c r="A137" t="s">
        <v>50</v>
      </c>
      <c r="B137" t="s">
        <v>6</v>
      </c>
      <c r="C137" s="1">
        <v>60</v>
      </c>
      <c r="D137" s="1">
        <v>57</v>
      </c>
      <c r="E137" s="1">
        <v>36</v>
      </c>
      <c r="F137" s="1">
        <v>21</v>
      </c>
      <c r="G137" s="1">
        <v>0</v>
      </c>
    </row>
    <row r="138" spans="1:7" x14ac:dyDescent="0.25">
      <c r="A138" t="s">
        <v>50</v>
      </c>
      <c r="B138" t="s">
        <v>16</v>
      </c>
      <c r="C138" s="1">
        <v>4</v>
      </c>
      <c r="D138" s="1">
        <v>4</v>
      </c>
      <c r="E138" s="1">
        <v>2</v>
      </c>
      <c r="F138" s="1">
        <v>2</v>
      </c>
      <c r="G138" s="1">
        <v>0</v>
      </c>
    </row>
    <row r="139" spans="1:7" hidden="1" x14ac:dyDescent="0.25">
      <c r="A139" t="s">
        <v>50</v>
      </c>
      <c r="B139" t="s">
        <v>7</v>
      </c>
      <c r="C139" s="1">
        <v>14</v>
      </c>
      <c r="D139" s="1">
        <v>13</v>
      </c>
      <c r="E139" s="1">
        <v>6</v>
      </c>
      <c r="F139" s="1">
        <v>7</v>
      </c>
      <c r="G139" s="1">
        <v>0</v>
      </c>
    </row>
    <row r="140" spans="1:7" hidden="1" x14ac:dyDescent="0.25">
      <c r="A140" t="s">
        <v>50</v>
      </c>
      <c r="B140" t="s">
        <v>9</v>
      </c>
      <c r="C140" s="1">
        <v>10</v>
      </c>
      <c r="D140" s="1">
        <v>9</v>
      </c>
      <c r="E140" s="1">
        <v>5</v>
      </c>
      <c r="F140" s="1">
        <v>4</v>
      </c>
      <c r="G140" s="1">
        <v>0</v>
      </c>
    </row>
    <row r="141" spans="1:7" hidden="1" x14ac:dyDescent="0.25">
      <c r="A141" t="s">
        <v>50</v>
      </c>
      <c r="B141" t="s">
        <v>17</v>
      </c>
      <c r="C141" s="1">
        <v>5</v>
      </c>
      <c r="D141" s="1">
        <v>5</v>
      </c>
      <c r="E141" s="1">
        <v>5</v>
      </c>
      <c r="F141" s="1">
        <v>0</v>
      </c>
      <c r="G141" s="1">
        <v>0</v>
      </c>
    </row>
    <row r="142" spans="1:7" hidden="1" x14ac:dyDescent="0.25">
      <c r="A142" t="s">
        <v>51</v>
      </c>
      <c r="B142" t="s">
        <v>2</v>
      </c>
      <c r="C142" s="1">
        <v>25</v>
      </c>
      <c r="D142" s="1">
        <v>20</v>
      </c>
      <c r="E142" s="1">
        <v>16</v>
      </c>
      <c r="F142" s="1">
        <v>4</v>
      </c>
      <c r="G142" s="1">
        <v>0</v>
      </c>
    </row>
    <row r="143" spans="1:7" hidden="1" x14ac:dyDescent="0.25">
      <c r="A143" t="s">
        <v>51</v>
      </c>
      <c r="B143" t="s">
        <v>9</v>
      </c>
      <c r="C143" s="1">
        <v>14</v>
      </c>
      <c r="D143" s="1">
        <v>12</v>
      </c>
      <c r="E143" s="1">
        <v>6</v>
      </c>
      <c r="F143" s="1">
        <v>6</v>
      </c>
      <c r="G143" s="1">
        <v>0</v>
      </c>
    </row>
    <row r="144" spans="1:7" hidden="1" x14ac:dyDescent="0.25">
      <c r="A144" t="s">
        <v>51</v>
      </c>
      <c r="B144" t="s">
        <v>7</v>
      </c>
      <c r="C144" s="1">
        <v>73</v>
      </c>
      <c r="D144" s="1">
        <v>56</v>
      </c>
      <c r="E144" s="1">
        <v>47</v>
      </c>
      <c r="F144" s="1">
        <v>9</v>
      </c>
      <c r="G144" s="1">
        <v>0</v>
      </c>
    </row>
    <row r="145" spans="1:7" hidden="1" x14ac:dyDescent="0.25">
      <c r="A145" t="s">
        <v>51</v>
      </c>
      <c r="B145" t="s">
        <v>4</v>
      </c>
      <c r="C145" s="1">
        <v>151</v>
      </c>
      <c r="D145" s="1">
        <v>128</v>
      </c>
      <c r="E145" s="1">
        <v>96</v>
      </c>
      <c r="F145" s="1">
        <v>32</v>
      </c>
      <c r="G145" s="1">
        <v>0</v>
      </c>
    </row>
    <row r="146" spans="1:7" hidden="1" x14ac:dyDescent="0.25">
      <c r="A146" t="s">
        <v>51</v>
      </c>
      <c r="B146" t="s">
        <v>5</v>
      </c>
      <c r="C146" s="1">
        <v>4</v>
      </c>
      <c r="D146" s="1">
        <v>4</v>
      </c>
      <c r="E146" s="1">
        <v>4</v>
      </c>
      <c r="F146" s="1">
        <v>0</v>
      </c>
      <c r="G146" s="1">
        <v>0</v>
      </c>
    </row>
    <row r="147" spans="1:7" x14ac:dyDescent="0.25">
      <c r="A147" t="s">
        <v>51</v>
      </c>
      <c r="B147" t="s">
        <v>192</v>
      </c>
      <c r="C147" s="1">
        <v>2</v>
      </c>
      <c r="D147" s="1">
        <v>0</v>
      </c>
      <c r="E147" s="1">
        <v>0</v>
      </c>
      <c r="F147" s="1">
        <v>0</v>
      </c>
      <c r="G147" s="1">
        <v>0</v>
      </c>
    </row>
    <row r="148" spans="1:7" x14ac:dyDescent="0.25">
      <c r="A148" t="s">
        <v>51</v>
      </c>
      <c r="B148" t="s">
        <v>159</v>
      </c>
      <c r="C148" s="1">
        <v>19</v>
      </c>
      <c r="D148" s="1">
        <v>16</v>
      </c>
      <c r="E148" s="1">
        <v>8</v>
      </c>
      <c r="F148" s="1">
        <v>8</v>
      </c>
      <c r="G148" s="1">
        <v>0</v>
      </c>
    </row>
    <row r="149" spans="1:7" hidden="1" x14ac:dyDescent="0.25">
      <c r="A149" t="s">
        <v>51</v>
      </c>
      <c r="B149" t="s">
        <v>13</v>
      </c>
      <c r="C149" s="1">
        <v>49</v>
      </c>
      <c r="D149" s="1">
        <v>43</v>
      </c>
      <c r="E149" s="1">
        <v>32</v>
      </c>
      <c r="F149" s="1">
        <v>11</v>
      </c>
      <c r="G149" s="1">
        <v>0</v>
      </c>
    </row>
    <row r="150" spans="1:7" hidden="1" x14ac:dyDescent="0.25">
      <c r="A150" t="s">
        <v>51</v>
      </c>
      <c r="B150" t="s">
        <v>195</v>
      </c>
      <c r="C150" s="1">
        <v>146</v>
      </c>
      <c r="D150" s="1">
        <v>132</v>
      </c>
      <c r="E150" s="1">
        <v>132</v>
      </c>
      <c r="F150" s="1">
        <v>0</v>
      </c>
      <c r="G150" s="1">
        <v>0</v>
      </c>
    </row>
    <row r="151" spans="1:7" hidden="1" x14ac:dyDescent="0.25">
      <c r="A151" t="s">
        <v>51</v>
      </c>
      <c r="B151" t="s">
        <v>8</v>
      </c>
      <c r="C151" s="1">
        <v>19</v>
      </c>
      <c r="D151" s="1">
        <v>15</v>
      </c>
      <c r="E151" s="1">
        <v>10</v>
      </c>
      <c r="F151" s="1">
        <v>5</v>
      </c>
      <c r="G151" s="1">
        <v>0</v>
      </c>
    </row>
    <row r="152" spans="1:7" hidden="1" x14ac:dyDescent="0.25">
      <c r="A152" t="s">
        <v>51</v>
      </c>
      <c r="B152" t="s">
        <v>15</v>
      </c>
      <c r="C152" s="1">
        <v>154</v>
      </c>
      <c r="D152" s="1">
        <v>154</v>
      </c>
      <c r="E152" s="1">
        <v>137</v>
      </c>
      <c r="F152" s="1">
        <v>17</v>
      </c>
      <c r="G152" s="1">
        <v>0</v>
      </c>
    </row>
    <row r="153" spans="1:7" hidden="1" x14ac:dyDescent="0.25">
      <c r="A153" t="s">
        <v>51</v>
      </c>
      <c r="B153" t="s">
        <v>14</v>
      </c>
      <c r="C153" s="1">
        <v>14</v>
      </c>
      <c r="D153" s="1">
        <v>13</v>
      </c>
      <c r="E153" s="1">
        <v>11</v>
      </c>
      <c r="F153" s="1">
        <v>2</v>
      </c>
      <c r="G153" s="1">
        <v>0</v>
      </c>
    </row>
    <row r="154" spans="1:7" hidden="1" x14ac:dyDescent="0.25">
      <c r="A154" t="s">
        <v>51</v>
      </c>
      <c r="B154" t="s">
        <v>12</v>
      </c>
      <c r="C154" s="1">
        <v>2</v>
      </c>
      <c r="D154" s="1">
        <v>2</v>
      </c>
      <c r="E154" s="1">
        <v>1</v>
      </c>
      <c r="F154" s="1">
        <v>1</v>
      </c>
      <c r="G154" s="1">
        <v>0</v>
      </c>
    </row>
    <row r="155" spans="1:7" x14ac:dyDescent="0.25">
      <c r="A155" t="s">
        <v>51</v>
      </c>
      <c r="B155" t="s">
        <v>157</v>
      </c>
      <c r="C155" s="1">
        <v>15</v>
      </c>
      <c r="D155" s="1">
        <v>15</v>
      </c>
      <c r="E155" s="1">
        <v>9</v>
      </c>
      <c r="F155" s="1">
        <v>6</v>
      </c>
      <c r="G155" s="1">
        <v>0</v>
      </c>
    </row>
    <row r="156" spans="1:7" x14ac:dyDescent="0.25">
      <c r="A156" t="s">
        <v>51</v>
      </c>
      <c r="B156" t="s">
        <v>156</v>
      </c>
      <c r="C156" s="1">
        <v>17</v>
      </c>
      <c r="D156" s="1">
        <v>17</v>
      </c>
      <c r="E156" s="1">
        <v>15</v>
      </c>
      <c r="F156" s="1">
        <v>2</v>
      </c>
      <c r="G156" s="1">
        <v>0</v>
      </c>
    </row>
    <row r="157" spans="1:7" hidden="1" x14ac:dyDescent="0.25">
      <c r="A157" t="s">
        <v>51</v>
      </c>
      <c r="B157" t="s">
        <v>3</v>
      </c>
      <c r="C157" s="1">
        <v>121</v>
      </c>
      <c r="D157" s="1">
        <v>111</v>
      </c>
      <c r="E157" s="1">
        <v>82</v>
      </c>
      <c r="F157" s="1">
        <v>29</v>
      </c>
      <c r="G157" s="1">
        <v>0</v>
      </c>
    </row>
    <row r="158" spans="1:7" hidden="1" x14ac:dyDescent="0.25">
      <c r="A158" t="s">
        <v>51</v>
      </c>
      <c r="B158" t="s">
        <v>17</v>
      </c>
      <c r="C158" s="1">
        <v>42</v>
      </c>
      <c r="D158" s="1">
        <v>37</v>
      </c>
      <c r="E158" s="1">
        <v>32</v>
      </c>
      <c r="F158" s="1">
        <v>5</v>
      </c>
      <c r="G158" s="1">
        <v>0</v>
      </c>
    </row>
    <row r="159" spans="1:7" hidden="1" x14ac:dyDescent="0.25">
      <c r="A159" t="s">
        <v>51</v>
      </c>
      <c r="B159" t="s">
        <v>194</v>
      </c>
      <c r="C159" s="1">
        <v>1</v>
      </c>
      <c r="D159" s="1">
        <v>0</v>
      </c>
      <c r="E159" s="1">
        <v>0</v>
      </c>
      <c r="F159" s="1">
        <v>0</v>
      </c>
      <c r="G159" s="1">
        <v>0</v>
      </c>
    </row>
    <row r="160" spans="1:7" hidden="1" x14ac:dyDescent="0.25">
      <c r="A160" t="s">
        <v>51</v>
      </c>
      <c r="B160" t="s">
        <v>6</v>
      </c>
      <c r="C160" s="1">
        <v>282</v>
      </c>
      <c r="D160" s="1">
        <v>264</v>
      </c>
      <c r="E160" s="1">
        <v>194</v>
      </c>
      <c r="F160" s="1">
        <v>70</v>
      </c>
      <c r="G160" s="1">
        <v>0</v>
      </c>
    </row>
    <row r="161" spans="1:7" hidden="1" x14ac:dyDescent="0.25">
      <c r="A161" t="s">
        <v>51</v>
      </c>
      <c r="B161" t="s">
        <v>11</v>
      </c>
      <c r="C161" s="1">
        <v>2</v>
      </c>
      <c r="D161" s="1">
        <v>2</v>
      </c>
      <c r="E161" s="1">
        <v>2</v>
      </c>
      <c r="F161" s="1">
        <v>0</v>
      </c>
      <c r="G161" s="1">
        <v>0</v>
      </c>
    </row>
    <row r="162" spans="1:7" hidden="1" x14ac:dyDescent="0.25">
      <c r="A162" t="s">
        <v>52</v>
      </c>
      <c r="B162" t="s">
        <v>2</v>
      </c>
      <c r="C162" s="1">
        <v>8</v>
      </c>
      <c r="D162" s="1">
        <v>8</v>
      </c>
      <c r="E162" s="1">
        <v>5</v>
      </c>
      <c r="F162" s="1">
        <v>3</v>
      </c>
      <c r="G162" s="1">
        <v>0</v>
      </c>
    </row>
    <row r="163" spans="1:7" hidden="1" x14ac:dyDescent="0.25">
      <c r="A163" t="s">
        <v>52</v>
      </c>
      <c r="B163" t="s">
        <v>8</v>
      </c>
      <c r="C163" s="1">
        <v>3</v>
      </c>
      <c r="D163" s="1">
        <v>3</v>
      </c>
      <c r="E163" s="1">
        <v>1</v>
      </c>
      <c r="F163" s="1">
        <v>2</v>
      </c>
      <c r="G163" s="1">
        <v>0</v>
      </c>
    </row>
    <row r="164" spans="1:7" hidden="1" x14ac:dyDescent="0.25">
      <c r="A164" t="s">
        <v>52</v>
      </c>
      <c r="B164" t="s">
        <v>195</v>
      </c>
      <c r="C164" s="1">
        <v>13</v>
      </c>
      <c r="D164" s="1">
        <v>13</v>
      </c>
      <c r="E164" s="1">
        <v>13</v>
      </c>
      <c r="F164" s="1">
        <v>0</v>
      </c>
      <c r="G164" s="1">
        <v>0</v>
      </c>
    </row>
    <row r="165" spans="1:7" hidden="1" x14ac:dyDescent="0.25">
      <c r="A165" t="s">
        <v>52</v>
      </c>
      <c r="B165" t="s">
        <v>6</v>
      </c>
      <c r="C165" s="1">
        <v>113</v>
      </c>
      <c r="D165" s="1">
        <v>111</v>
      </c>
      <c r="E165" s="1">
        <v>68</v>
      </c>
      <c r="F165" s="1">
        <v>43</v>
      </c>
      <c r="G165" s="1">
        <v>0</v>
      </c>
    </row>
    <row r="166" spans="1:7" hidden="1" x14ac:dyDescent="0.25">
      <c r="A166" t="s">
        <v>52</v>
      </c>
      <c r="B166" t="s">
        <v>9</v>
      </c>
      <c r="C166" s="1">
        <v>3</v>
      </c>
      <c r="D166" s="1">
        <v>2</v>
      </c>
      <c r="E166" s="1">
        <v>2</v>
      </c>
      <c r="F166" s="1">
        <v>0</v>
      </c>
      <c r="G166" s="1">
        <v>0</v>
      </c>
    </row>
    <row r="167" spans="1:7" x14ac:dyDescent="0.25">
      <c r="A167" t="s">
        <v>52</v>
      </c>
      <c r="B167" t="s">
        <v>159</v>
      </c>
      <c r="C167" s="1">
        <v>29</v>
      </c>
      <c r="D167" s="1">
        <v>29</v>
      </c>
      <c r="E167" s="1">
        <v>28</v>
      </c>
      <c r="F167" s="1">
        <v>1</v>
      </c>
      <c r="G167" s="1">
        <v>0</v>
      </c>
    </row>
    <row r="168" spans="1:7" hidden="1" x14ac:dyDescent="0.25">
      <c r="A168" t="s">
        <v>52</v>
      </c>
      <c r="B168" t="s">
        <v>7</v>
      </c>
      <c r="C168" s="1">
        <v>47</v>
      </c>
      <c r="D168" s="1">
        <v>44</v>
      </c>
      <c r="E168" s="1">
        <v>19</v>
      </c>
      <c r="F168" s="1">
        <v>25</v>
      </c>
      <c r="G168" s="1">
        <v>0</v>
      </c>
    </row>
    <row r="169" spans="1:7" x14ac:dyDescent="0.25">
      <c r="A169" t="s">
        <v>52</v>
      </c>
      <c r="B169" t="s">
        <v>16</v>
      </c>
      <c r="C169" s="1">
        <v>24</v>
      </c>
      <c r="D169" s="1">
        <v>24</v>
      </c>
      <c r="E169" s="1">
        <v>21</v>
      </c>
      <c r="F169" s="1">
        <v>3</v>
      </c>
      <c r="G169" s="1">
        <v>0</v>
      </c>
    </row>
    <row r="170" spans="1:7" hidden="1" x14ac:dyDescent="0.25">
      <c r="A170" t="s">
        <v>52</v>
      </c>
      <c r="B170" t="s">
        <v>13</v>
      </c>
      <c r="C170" s="1">
        <v>30</v>
      </c>
      <c r="D170" s="1">
        <v>30</v>
      </c>
      <c r="E170" s="1">
        <v>27</v>
      </c>
      <c r="F170" s="1">
        <v>3</v>
      </c>
      <c r="G170" s="1">
        <v>0</v>
      </c>
    </row>
    <row r="171" spans="1:7" hidden="1" x14ac:dyDescent="0.25">
      <c r="A171" t="s">
        <v>52</v>
      </c>
      <c r="B171" t="s">
        <v>12</v>
      </c>
      <c r="C171" s="1">
        <v>7</v>
      </c>
      <c r="D171" s="1">
        <v>5</v>
      </c>
      <c r="E171" s="1">
        <v>4</v>
      </c>
      <c r="F171" s="1">
        <v>1</v>
      </c>
      <c r="G171" s="1">
        <v>0</v>
      </c>
    </row>
    <row r="172" spans="1:7" hidden="1" x14ac:dyDescent="0.25">
      <c r="A172" t="s">
        <v>52</v>
      </c>
      <c r="B172" t="s">
        <v>15</v>
      </c>
      <c r="C172" s="1">
        <v>116</v>
      </c>
      <c r="D172" s="1">
        <v>115</v>
      </c>
      <c r="E172" s="1">
        <v>97</v>
      </c>
      <c r="F172" s="1">
        <v>18</v>
      </c>
      <c r="G172" s="1">
        <v>0</v>
      </c>
    </row>
    <row r="173" spans="1:7" hidden="1" x14ac:dyDescent="0.25">
      <c r="A173" t="s">
        <v>52</v>
      </c>
      <c r="B173" t="s">
        <v>11</v>
      </c>
      <c r="C173" s="1">
        <v>1</v>
      </c>
      <c r="D173" s="1">
        <v>1</v>
      </c>
      <c r="E173" s="1">
        <v>1</v>
      </c>
      <c r="F173" s="1">
        <v>0</v>
      </c>
      <c r="G173" s="1">
        <v>0</v>
      </c>
    </row>
    <row r="174" spans="1:7" x14ac:dyDescent="0.25">
      <c r="A174" t="s">
        <v>52</v>
      </c>
      <c r="B174" t="s">
        <v>157</v>
      </c>
      <c r="C174" s="1">
        <v>40</v>
      </c>
      <c r="D174" s="1">
        <v>36</v>
      </c>
      <c r="E174" s="1">
        <v>22</v>
      </c>
      <c r="F174" s="1">
        <v>14</v>
      </c>
      <c r="G174" s="1">
        <v>0</v>
      </c>
    </row>
    <row r="175" spans="1:7" hidden="1" x14ac:dyDescent="0.25">
      <c r="A175" t="s">
        <v>52</v>
      </c>
      <c r="B175" t="s">
        <v>3</v>
      </c>
      <c r="C175" s="1">
        <v>80</v>
      </c>
      <c r="D175" s="1">
        <v>80</v>
      </c>
      <c r="E175" s="1">
        <v>46</v>
      </c>
      <c r="F175" s="1">
        <v>34</v>
      </c>
      <c r="G175" s="1">
        <v>0</v>
      </c>
    </row>
    <row r="176" spans="1:7" hidden="1" x14ac:dyDescent="0.25">
      <c r="A176" t="s">
        <v>52</v>
      </c>
      <c r="B176" t="s">
        <v>4</v>
      </c>
      <c r="C176" s="1">
        <v>146</v>
      </c>
      <c r="D176" s="1">
        <v>136</v>
      </c>
      <c r="E176" s="1">
        <v>74</v>
      </c>
      <c r="F176" s="1">
        <v>62</v>
      </c>
      <c r="G176" s="1">
        <v>0</v>
      </c>
    </row>
    <row r="177" spans="1:7" hidden="1" x14ac:dyDescent="0.25">
      <c r="A177" t="s">
        <v>52</v>
      </c>
      <c r="B177" t="s">
        <v>14</v>
      </c>
      <c r="C177" s="1">
        <v>16</v>
      </c>
      <c r="D177" s="1">
        <v>15</v>
      </c>
      <c r="E177" s="1">
        <v>15</v>
      </c>
      <c r="F177" s="1">
        <v>0</v>
      </c>
      <c r="G177" s="1">
        <v>0</v>
      </c>
    </row>
    <row r="178" spans="1:7" x14ac:dyDescent="0.25">
      <c r="A178" t="s">
        <v>52</v>
      </c>
      <c r="B178" t="s">
        <v>156</v>
      </c>
      <c r="C178" s="1">
        <v>28</v>
      </c>
      <c r="D178" s="1">
        <v>27</v>
      </c>
      <c r="E178" s="1">
        <v>25</v>
      </c>
      <c r="F178" s="1">
        <v>2</v>
      </c>
      <c r="G178" s="1">
        <v>0</v>
      </c>
    </row>
    <row r="179" spans="1:7" hidden="1" x14ac:dyDescent="0.25">
      <c r="A179" t="s">
        <v>52</v>
      </c>
      <c r="B179" t="s">
        <v>17</v>
      </c>
      <c r="C179" s="1">
        <v>41</v>
      </c>
      <c r="D179" s="1">
        <v>36</v>
      </c>
      <c r="E179" s="1">
        <v>36</v>
      </c>
      <c r="F179" s="1">
        <v>0</v>
      </c>
      <c r="G179" s="1">
        <v>0</v>
      </c>
    </row>
    <row r="180" spans="1:7" hidden="1" x14ac:dyDescent="0.25">
      <c r="A180" t="s">
        <v>25</v>
      </c>
      <c r="B180" t="s">
        <v>9</v>
      </c>
      <c r="C180" s="1">
        <v>14</v>
      </c>
      <c r="D180" s="1">
        <v>14</v>
      </c>
      <c r="E180" s="1">
        <v>10</v>
      </c>
      <c r="F180" s="1">
        <v>4</v>
      </c>
      <c r="G180" s="1">
        <v>0</v>
      </c>
    </row>
    <row r="181" spans="1:7" hidden="1" x14ac:dyDescent="0.25">
      <c r="A181" t="s">
        <v>25</v>
      </c>
      <c r="B181" t="s">
        <v>11</v>
      </c>
      <c r="C181" s="1">
        <v>8</v>
      </c>
      <c r="D181" s="1">
        <v>8</v>
      </c>
      <c r="E181" s="1">
        <v>5</v>
      </c>
      <c r="F181" s="1">
        <v>3</v>
      </c>
      <c r="G181" s="1">
        <v>0</v>
      </c>
    </row>
    <row r="182" spans="1:7" hidden="1" x14ac:dyDescent="0.25">
      <c r="A182" t="s">
        <v>25</v>
      </c>
      <c r="B182" t="s">
        <v>2</v>
      </c>
      <c r="C182" s="1">
        <v>9</v>
      </c>
      <c r="D182" s="1">
        <v>7</v>
      </c>
      <c r="E182" s="1">
        <v>6</v>
      </c>
      <c r="F182" s="1">
        <v>1</v>
      </c>
      <c r="G182" s="1">
        <v>0</v>
      </c>
    </row>
    <row r="183" spans="1:7" hidden="1" x14ac:dyDescent="0.25">
      <c r="A183" t="s">
        <v>25</v>
      </c>
      <c r="B183" t="s">
        <v>7</v>
      </c>
      <c r="C183" s="1">
        <v>61</v>
      </c>
      <c r="D183" s="1">
        <v>58</v>
      </c>
      <c r="E183" s="1">
        <v>35</v>
      </c>
      <c r="F183" s="1">
        <v>23</v>
      </c>
      <c r="G183" s="1">
        <v>0</v>
      </c>
    </row>
    <row r="184" spans="1:7" hidden="1" x14ac:dyDescent="0.25">
      <c r="A184" t="s">
        <v>25</v>
      </c>
      <c r="B184" t="s">
        <v>193</v>
      </c>
      <c r="C184" s="1">
        <v>1</v>
      </c>
      <c r="D184" s="1">
        <v>0</v>
      </c>
      <c r="E184" s="1">
        <v>0</v>
      </c>
      <c r="F184" s="1">
        <v>0</v>
      </c>
      <c r="G184" s="1">
        <v>0</v>
      </c>
    </row>
    <row r="185" spans="1:7" x14ac:dyDescent="0.25">
      <c r="A185" t="s">
        <v>25</v>
      </c>
      <c r="B185" t="s">
        <v>157</v>
      </c>
      <c r="C185" s="1">
        <v>34</v>
      </c>
      <c r="D185" s="1">
        <v>31</v>
      </c>
      <c r="E185" s="1">
        <v>20</v>
      </c>
      <c r="F185" s="1">
        <v>11</v>
      </c>
      <c r="G185" s="1">
        <v>0</v>
      </c>
    </row>
    <row r="186" spans="1:7" hidden="1" x14ac:dyDescent="0.25">
      <c r="A186" t="s">
        <v>25</v>
      </c>
      <c r="B186" t="s">
        <v>3</v>
      </c>
      <c r="C186" s="1">
        <v>123</v>
      </c>
      <c r="D186" s="1">
        <v>119</v>
      </c>
      <c r="E186" s="1">
        <v>69</v>
      </c>
      <c r="F186" s="1">
        <v>50</v>
      </c>
      <c r="G186" s="1">
        <v>2</v>
      </c>
    </row>
    <row r="187" spans="1:7" x14ac:dyDescent="0.25">
      <c r="A187" t="s">
        <v>25</v>
      </c>
      <c r="B187" t="s">
        <v>159</v>
      </c>
      <c r="C187" s="1">
        <v>38</v>
      </c>
      <c r="D187" s="1">
        <v>38</v>
      </c>
      <c r="E187" s="1">
        <v>33</v>
      </c>
      <c r="F187" s="1">
        <v>5</v>
      </c>
      <c r="G187" s="1">
        <v>0</v>
      </c>
    </row>
    <row r="188" spans="1:7" x14ac:dyDescent="0.25">
      <c r="A188" t="s">
        <v>25</v>
      </c>
      <c r="B188" t="s">
        <v>16</v>
      </c>
      <c r="C188" s="1">
        <v>14</v>
      </c>
      <c r="D188" s="1">
        <v>12</v>
      </c>
      <c r="E188" s="1">
        <v>7</v>
      </c>
      <c r="F188" s="1">
        <v>5</v>
      </c>
      <c r="G188" s="1">
        <v>0</v>
      </c>
    </row>
    <row r="189" spans="1:7" x14ac:dyDescent="0.25">
      <c r="A189" t="s">
        <v>25</v>
      </c>
      <c r="B189" t="s">
        <v>156</v>
      </c>
      <c r="C189" s="1">
        <v>34</v>
      </c>
      <c r="D189" s="1">
        <v>33</v>
      </c>
      <c r="E189" s="1">
        <v>28</v>
      </c>
      <c r="F189" s="1">
        <v>5</v>
      </c>
      <c r="G189" s="1">
        <v>0</v>
      </c>
    </row>
    <row r="190" spans="1:7" hidden="1" x14ac:dyDescent="0.25">
      <c r="A190" t="s">
        <v>25</v>
      </c>
      <c r="B190" t="s">
        <v>14</v>
      </c>
      <c r="C190" s="1">
        <v>24</v>
      </c>
      <c r="D190" s="1">
        <v>21</v>
      </c>
      <c r="E190" s="1">
        <v>17</v>
      </c>
      <c r="F190" s="1">
        <v>4</v>
      </c>
      <c r="G190" s="1">
        <v>0</v>
      </c>
    </row>
    <row r="191" spans="1:7" hidden="1" x14ac:dyDescent="0.25">
      <c r="A191" t="s">
        <v>25</v>
      </c>
      <c r="B191" t="s">
        <v>13</v>
      </c>
      <c r="C191" s="1">
        <v>63</v>
      </c>
      <c r="D191" s="1">
        <v>60</v>
      </c>
      <c r="E191" s="1">
        <v>51</v>
      </c>
      <c r="F191" s="1">
        <v>9</v>
      </c>
      <c r="G191" s="1">
        <v>0</v>
      </c>
    </row>
    <row r="192" spans="1:7" hidden="1" x14ac:dyDescent="0.25">
      <c r="A192" t="s">
        <v>25</v>
      </c>
      <c r="B192" t="s">
        <v>195</v>
      </c>
      <c r="C192" s="1">
        <v>93</v>
      </c>
      <c r="D192" s="1">
        <v>91</v>
      </c>
      <c r="E192" s="1">
        <v>91</v>
      </c>
      <c r="F192" s="1">
        <v>0</v>
      </c>
      <c r="G192" s="1">
        <v>0</v>
      </c>
    </row>
    <row r="193" spans="1:7" hidden="1" x14ac:dyDescent="0.25">
      <c r="A193" t="s">
        <v>25</v>
      </c>
      <c r="B193" t="s">
        <v>15</v>
      </c>
      <c r="C193" s="1">
        <v>171</v>
      </c>
      <c r="D193" s="1">
        <v>170</v>
      </c>
      <c r="E193" s="1">
        <v>157</v>
      </c>
      <c r="F193" s="1">
        <v>13</v>
      </c>
      <c r="G193" s="1">
        <v>0</v>
      </c>
    </row>
    <row r="194" spans="1:7" hidden="1" x14ac:dyDescent="0.25">
      <c r="A194" t="s">
        <v>25</v>
      </c>
      <c r="B194" t="s">
        <v>6</v>
      </c>
      <c r="C194" s="1">
        <v>235</v>
      </c>
      <c r="D194" s="1">
        <v>224</v>
      </c>
      <c r="E194" s="1">
        <v>142</v>
      </c>
      <c r="F194" s="1">
        <v>82</v>
      </c>
      <c r="G194" s="1">
        <v>1</v>
      </c>
    </row>
    <row r="195" spans="1:7" hidden="1" x14ac:dyDescent="0.25">
      <c r="A195" t="s">
        <v>25</v>
      </c>
      <c r="B195" t="s">
        <v>8</v>
      </c>
      <c r="C195" s="1">
        <v>8</v>
      </c>
      <c r="D195" s="1">
        <v>8</v>
      </c>
      <c r="E195" s="1">
        <v>4</v>
      </c>
      <c r="F195" s="1">
        <v>4</v>
      </c>
      <c r="G195" s="1">
        <v>0</v>
      </c>
    </row>
    <row r="196" spans="1:7" hidden="1" x14ac:dyDescent="0.25">
      <c r="A196" t="s">
        <v>25</v>
      </c>
      <c r="B196" t="s">
        <v>17</v>
      </c>
      <c r="C196" s="1">
        <v>45</v>
      </c>
      <c r="D196" s="1">
        <v>40</v>
      </c>
      <c r="E196" s="1">
        <v>40</v>
      </c>
      <c r="F196" s="1">
        <v>0</v>
      </c>
      <c r="G196" s="1">
        <v>0</v>
      </c>
    </row>
    <row r="197" spans="1:7" hidden="1" x14ac:dyDescent="0.25">
      <c r="A197" t="s">
        <v>25</v>
      </c>
      <c r="B197" t="s">
        <v>4</v>
      </c>
      <c r="C197" s="1">
        <v>227</v>
      </c>
      <c r="D197" s="1">
        <v>212</v>
      </c>
      <c r="E197" s="1">
        <v>167</v>
      </c>
      <c r="F197" s="1">
        <v>45</v>
      </c>
      <c r="G197" s="1">
        <v>0</v>
      </c>
    </row>
    <row r="198" spans="1:7" hidden="1" x14ac:dyDescent="0.25">
      <c r="A198" t="s">
        <v>25</v>
      </c>
      <c r="B198" t="s">
        <v>12</v>
      </c>
      <c r="C198" s="1">
        <v>10</v>
      </c>
      <c r="D198" s="1">
        <v>9</v>
      </c>
      <c r="E198" s="1">
        <v>7</v>
      </c>
      <c r="F198" s="1">
        <v>2</v>
      </c>
      <c r="G198" s="1">
        <v>0</v>
      </c>
    </row>
    <row r="199" spans="1:7" hidden="1" x14ac:dyDescent="0.25">
      <c r="A199" t="s">
        <v>53</v>
      </c>
      <c r="B199" t="s">
        <v>11</v>
      </c>
      <c r="C199" s="1">
        <v>1</v>
      </c>
      <c r="D199" s="1">
        <v>1</v>
      </c>
      <c r="E199" s="1">
        <v>0</v>
      </c>
      <c r="F199" s="1">
        <v>1</v>
      </c>
      <c r="G199" s="1">
        <v>0</v>
      </c>
    </row>
    <row r="200" spans="1:7" hidden="1" x14ac:dyDescent="0.25">
      <c r="A200" t="s">
        <v>53</v>
      </c>
      <c r="B200" t="s">
        <v>8</v>
      </c>
      <c r="C200" s="1">
        <v>3</v>
      </c>
      <c r="D200" s="1">
        <v>3</v>
      </c>
      <c r="E200" s="1">
        <v>2</v>
      </c>
      <c r="F200" s="1">
        <v>1</v>
      </c>
      <c r="G200" s="1">
        <v>0</v>
      </c>
    </row>
    <row r="201" spans="1:7" hidden="1" x14ac:dyDescent="0.25">
      <c r="A201" t="s">
        <v>53</v>
      </c>
      <c r="B201" t="s">
        <v>2</v>
      </c>
      <c r="C201" s="1">
        <v>7</v>
      </c>
      <c r="D201" s="1">
        <v>7</v>
      </c>
      <c r="E201" s="1">
        <v>3</v>
      </c>
      <c r="F201" s="1">
        <v>4</v>
      </c>
      <c r="G201" s="1">
        <v>0</v>
      </c>
    </row>
    <row r="202" spans="1:7" hidden="1" x14ac:dyDescent="0.25">
      <c r="A202" t="s">
        <v>53</v>
      </c>
      <c r="B202" t="s">
        <v>5</v>
      </c>
      <c r="C202" s="1">
        <v>1</v>
      </c>
      <c r="D202" s="1">
        <v>1</v>
      </c>
      <c r="E202" s="1">
        <v>0</v>
      </c>
      <c r="F202" s="1">
        <v>1</v>
      </c>
      <c r="G202" s="1">
        <v>0</v>
      </c>
    </row>
    <row r="203" spans="1:7" hidden="1" x14ac:dyDescent="0.25">
      <c r="A203" t="s">
        <v>53</v>
      </c>
      <c r="B203" t="s">
        <v>6</v>
      </c>
      <c r="C203" s="1">
        <v>155</v>
      </c>
      <c r="D203" s="1">
        <v>142</v>
      </c>
      <c r="E203" s="1">
        <v>52</v>
      </c>
      <c r="F203" s="1">
        <v>90</v>
      </c>
      <c r="G203" s="1">
        <v>1</v>
      </c>
    </row>
    <row r="204" spans="1:7" hidden="1" x14ac:dyDescent="0.25">
      <c r="A204" t="s">
        <v>53</v>
      </c>
      <c r="B204" t="s">
        <v>3</v>
      </c>
      <c r="C204" s="1">
        <v>71</v>
      </c>
      <c r="D204" s="1">
        <v>66</v>
      </c>
      <c r="E204" s="1">
        <v>28</v>
      </c>
      <c r="F204" s="1">
        <v>38</v>
      </c>
      <c r="G204" s="1">
        <v>0</v>
      </c>
    </row>
    <row r="205" spans="1:7" x14ac:dyDescent="0.25">
      <c r="A205" t="s">
        <v>53</v>
      </c>
      <c r="B205" t="s">
        <v>16</v>
      </c>
      <c r="C205" s="1">
        <v>22</v>
      </c>
      <c r="D205" s="1">
        <v>21</v>
      </c>
      <c r="E205" s="1">
        <v>15</v>
      </c>
      <c r="F205" s="1">
        <v>6</v>
      </c>
      <c r="G205" s="1">
        <v>0</v>
      </c>
    </row>
    <row r="206" spans="1:7" hidden="1" x14ac:dyDescent="0.25">
      <c r="A206" t="s">
        <v>53</v>
      </c>
      <c r="B206" t="s">
        <v>17</v>
      </c>
      <c r="C206" s="1">
        <v>17</v>
      </c>
      <c r="D206" s="1">
        <v>15</v>
      </c>
      <c r="E206" s="1">
        <v>15</v>
      </c>
      <c r="F206" s="1">
        <v>0</v>
      </c>
      <c r="G206" s="1">
        <v>0</v>
      </c>
    </row>
    <row r="207" spans="1:7" x14ac:dyDescent="0.25">
      <c r="A207" t="s">
        <v>53</v>
      </c>
      <c r="B207" t="s">
        <v>159</v>
      </c>
      <c r="C207" s="1">
        <v>59</v>
      </c>
      <c r="D207" s="1">
        <v>50</v>
      </c>
      <c r="E207" s="1">
        <v>33</v>
      </c>
      <c r="F207" s="1">
        <v>17</v>
      </c>
      <c r="G207" s="1">
        <v>0</v>
      </c>
    </row>
    <row r="208" spans="1:7" x14ac:dyDescent="0.25">
      <c r="A208" t="s">
        <v>53</v>
      </c>
      <c r="B208" t="s">
        <v>156</v>
      </c>
      <c r="C208" s="1">
        <v>28</v>
      </c>
      <c r="D208" s="1">
        <v>25</v>
      </c>
      <c r="E208" s="1">
        <v>15</v>
      </c>
      <c r="F208" s="1">
        <v>10</v>
      </c>
      <c r="G208" s="1">
        <v>0</v>
      </c>
    </row>
    <row r="209" spans="1:7" hidden="1" x14ac:dyDescent="0.25">
      <c r="A209" t="s">
        <v>53</v>
      </c>
      <c r="B209" t="s">
        <v>4</v>
      </c>
      <c r="C209" s="1">
        <v>175</v>
      </c>
      <c r="D209" s="1">
        <v>161</v>
      </c>
      <c r="E209" s="1">
        <v>63</v>
      </c>
      <c r="F209" s="1">
        <v>98</v>
      </c>
      <c r="G209" s="1">
        <v>2</v>
      </c>
    </row>
    <row r="210" spans="1:7" x14ac:dyDescent="0.25">
      <c r="A210" t="s">
        <v>53</v>
      </c>
      <c r="B210" t="s">
        <v>157</v>
      </c>
      <c r="C210" s="1">
        <v>67</v>
      </c>
      <c r="D210" s="1">
        <v>58</v>
      </c>
      <c r="E210" s="1">
        <v>32</v>
      </c>
      <c r="F210" s="1">
        <v>26</v>
      </c>
      <c r="G210" s="1">
        <v>1</v>
      </c>
    </row>
    <row r="211" spans="1:7" x14ac:dyDescent="0.25">
      <c r="A211" t="s">
        <v>53</v>
      </c>
      <c r="B211" t="s">
        <v>158</v>
      </c>
      <c r="C211" s="1">
        <v>1</v>
      </c>
      <c r="D211" s="1">
        <v>1</v>
      </c>
      <c r="E211" s="1">
        <v>1</v>
      </c>
      <c r="F211" s="1">
        <v>0</v>
      </c>
      <c r="G211" s="1">
        <v>0</v>
      </c>
    </row>
    <row r="212" spans="1:7" hidden="1" x14ac:dyDescent="0.25">
      <c r="A212" t="s">
        <v>53</v>
      </c>
      <c r="B212" t="s">
        <v>13</v>
      </c>
      <c r="C212" s="1">
        <v>29</v>
      </c>
      <c r="D212" s="1">
        <v>22</v>
      </c>
      <c r="E212" s="1">
        <v>15</v>
      </c>
      <c r="F212" s="1">
        <v>7</v>
      </c>
      <c r="G212" s="1">
        <v>0</v>
      </c>
    </row>
    <row r="213" spans="1:7" hidden="1" x14ac:dyDescent="0.25">
      <c r="A213" t="s">
        <v>53</v>
      </c>
      <c r="B213" t="s">
        <v>14</v>
      </c>
      <c r="C213" s="1">
        <v>10</v>
      </c>
      <c r="D213" s="1">
        <v>9</v>
      </c>
      <c r="E213" s="1">
        <v>7</v>
      </c>
      <c r="F213" s="1">
        <v>2</v>
      </c>
      <c r="G213" s="1">
        <v>0</v>
      </c>
    </row>
    <row r="214" spans="1:7" hidden="1" x14ac:dyDescent="0.25">
      <c r="A214" t="s">
        <v>53</v>
      </c>
      <c r="B214" t="s">
        <v>7</v>
      </c>
      <c r="C214" s="1">
        <v>59</v>
      </c>
      <c r="D214" s="1">
        <v>54</v>
      </c>
      <c r="E214" s="1">
        <v>21</v>
      </c>
      <c r="F214" s="1">
        <v>33</v>
      </c>
      <c r="G214" s="1">
        <v>0</v>
      </c>
    </row>
    <row r="215" spans="1:7" hidden="1" x14ac:dyDescent="0.25">
      <c r="A215" t="s">
        <v>53</v>
      </c>
      <c r="B215" t="s">
        <v>9</v>
      </c>
      <c r="C215" s="1">
        <v>1</v>
      </c>
      <c r="D215" s="1">
        <v>1</v>
      </c>
      <c r="E215" s="1">
        <v>1</v>
      </c>
      <c r="F215" s="1">
        <v>0</v>
      </c>
      <c r="G215" s="1">
        <v>0</v>
      </c>
    </row>
    <row r="216" spans="1:7" hidden="1" x14ac:dyDescent="0.25">
      <c r="A216" t="s">
        <v>53</v>
      </c>
      <c r="B216" t="s">
        <v>195</v>
      </c>
      <c r="C216" s="1">
        <v>25</v>
      </c>
      <c r="D216" s="1">
        <v>23</v>
      </c>
      <c r="E216" s="1">
        <v>21</v>
      </c>
      <c r="F216" s="1">
        <v>2</v>
      </c>
      <c r="G216" s="1">
        <v>0</v>
      </c>
    </row>
    <row r="217" spans="1:7" hidden="1" x14ac:dyDescent="0.25">
      <c r="A217" t="s">
        <v>53</v>
      </c>
      <c r="B217" t="s">
        <v>12</v>
      </c>
      <c r="C217" s="1">
        <v>2</v>
      </c>
      <c r="D217" s="1">
        <v>2</v>
      </c>
      <c r="E217" s="1">
        <v>1</v>
      </c>
      <c r="F217" s="1">
        <v>1</v>
      </c>
      <c r="G217" s="1">
        <v>0</v>
      </c>
    </row>
    <row r="218" spans="1:7" hidden="1" x14ac:dyDescent="0.25">
      <c r="A218" t="s">
        <v>53</v>
      </c>
      <c r="B218" t="s">
        <v>15</v>
      </c>
      <c r="C218" s="1">
        <v>110</v>
      </c>
      <c r="D218" s="1">
        <v>107</v>
      </c>
      <c r="E218" s="1">
        <v>93</v>
      </c>
      <c r="F218" s="1">
        <v>14</v>
      </c>
      <c r="G218" s="1">
        <v>0</v>
      </c>
    </row>
    <row r="219" spans="1:7" hidden="1" x14ac:dyDescent="0.25">
      <c r="A219" t="s">
        <v>26</v>
      </c>
      <c r="B219" t="s">
        <v>3</v>
      </c>
      <c r="C219" s="1">
        <v>76</v>
      </c>
      <c r="D219" s="1">
        <v>73</v>
      </c>
      <c r="E219" s="1">
        <v>48</v>
      </c>
      <c r="F219" s="1">
        <v>25</v>
      </c>
      <c r="G219" s="1">
        <v>2</v>
      </c>
    </row>
    <row r="220" spans="1:7" hidden="1" x14ac:dyDescent="0.25">
      <c r="A220" t="s">
        <v>26</v>
      </c>
      <c r="B220" t="s">
        <v>9</v>
      </c>
      <c r="C220" s="1">
        <v>2</v>
      </c>
      <c r="D220" s="1">
        <v>1</v>
      </c>
      <c r="E220" s="1">
        <v>1</v>
      </c>
      <c r="F220" s="1">
        <v>0</v>
      </c>
      <c r="G220" s="1">
        <v>0</v>
      </c>
    </row>
    <row r="221" spans="1:7" hidden="1" x14ac:dyDescent="0.25">
      <c r="A221" t="s">
        <v>26</v>
      </c>
      <c r="B221" t="s">
        <v>7</v>
      </c>
      <c r="C221" s="1">
        <v>48</v>
      </c>
      <c r="D221" s="1">
        <v>48</v>
      </c>
      <c r="E221" s="1">
        <v>38</v>
      </c>
      <c r="F221" s="1">
        <v>10</v>
      </c>
      <c r="G221" s="1">
        <v>0</v>
      </c>
    </row>
    <row r="222" spans="1:7" hidden="1" x14ac:dyDescent="0.25">
      <c r="A222" t="s">
        <v>26</v>
      </c>
      <c r="B222" t="s">
        <v>6</v>
      </c>
      <c r="C222" s="1">
        <v>119</v>
      </c>
      <c r="D222" s="1">
        <v>118</v>
      </c>
      <c r="E222" s="1">
        <v>57</v>
      </c>
      <c r="F222" s="1">
        <v>61</v>
      </c>
      <c r="G222" s="1">
        <v>1</v>
      </c>
    </row>
    <row r="223" spans="1:7" hidden="1" x14ac:dyDescent="0.25">
      <c r="A223" t="s">
        <v>26</v>
      </c>
      <c r="B223" t="s">
        <v>15</v>
      </c>
      <c r="C223" s="1">
        <v>118</v>
      </c>
      <c r="D223" s="1">
        <v>118</v>
      </c>
      <c r="E223" s="1">
        <v>103</v>
      </c>
      <c r="F223" s="1">
        <v>15</v>
      </c>
      <c r="G223" s="1">
        <v>0</v>
      </c>
    </row>
    <row r="224" spans="1:7" hidden="1" x14ac:dyDescent="0.25">
      <c r="A224" t="s">
        <v>26</v>
      </c>
      <c r="B224" t="s">
        <v>17</v>
      </c>
      <c r="C224" s="1">
        <v>49</v>
      </c>
      <c r="D224" s="1">
        <v>44</v>
      </c>
      <c r="E224" s="1">
        <v>42</v>
      </c>
      <c r="F224" s="1">
        <v>2</v>
      </c>
      <c r="G224" s="1">
        <v>0</v>
      </c>
    </row>
    <row r="225" spans="1:7" hidden="1" x14ac:dyDescent="0.25">
      <c r="A225" t="s">
        <v>26</v>
      </c>
      <c r="B225" t="s">
        <v>2</v>
      </c>
      <c r="C225" s="1">
        <v>11</v>
      </c>
      <c r="D225" s="1">
        <v>10</v>
      </c>
      <c r="E225" s="1">
        <v>9</v>
      </c>
      <c r="F225" s="1">
        <v>1</v>
      </c>
      <c r="G225" s="1">
        <v>0</v>
      </c>
    </row>
    <row r="226" spans="1:7" x14ac:dyDescent="0.25">
      <c r="A226" t="s">
        <v>26</v>
      </c>
      <c r="B226" t="s">
        <v>157</v>
      </c>
      <c r="C226" s="1">
        <v>64</v>
      </c>
      <c r="D226" s="1">
        <v>61</v>
      </c>
      <c r="E226" s="1">
        <v>48</v>
      </c>
      <c r="F226" s="1">
        <v>13</v>
      </c>
      <c r="G226" s="1">
        <v>0</v>
      </c>
    </row>
    <row r="227" spans="1:7" hidden="1" x14ac:dyDescent="0.25">
      <c r="A227" t="s">
        <v>26</v>
      </c>
      <c r="B227" t="s">
        <v>14</v>
      </c>
      <c r="C227" s="1">
        <v>11</v>
      </c>
      <c r="D227" s="1">
        <v>9</v>
      </c>
      <c r="E227" s="1">
        <v>9</v>
      </c>
      <c r="F227" s="1">
        <v>0</v>
      </c>
      <c r="G227" s="1">
        <v>0</v>
      </c>
    </row>
    <row r="228" spans="1:7" x14ac:dyDescent="0.25">
      <c r="A228" t="s">
        <v>26</v>
      </c>
      <c r="B228" t="s">
        <v>16</v>
      </c>
      <c r="C228" s="1">
        <v>9</v>
      </c>
      <c r="D228" s="1">
        <v>9</v>
      </c>
      <c r="E228" s="1">
        <v>9</v>
      </c>
      <c r="F228" s="1">
        <v>0</v>
      </c>
      <c r="G228" s="1">
        <v>0</v>
      </c>
    </row>
    <row r="229" spans="1:7" hidden="1" x14ac:dyDescent="0.25">
      <c r="A229" t="s">
        <v>26</v>
      </c>
      <c r="B229" t="s">
        <v>195</v>
      </c>
      <c r="C229" s="1">
        <v>22</v>
      </c>
      <c r="D229" s="1">
        <v>21</v>
      </c>
      <c r="E229" s="1">
        <v>20</v>
      </c>
      <c r="F229" s="1">
        <v>1</v>
      </c>
      <c r="G229" s="1">
        <v>0</v>
      </c>
    </row>
    <row r="230" spans="1:7" hidden="1" x14ac:dyDescent="0.25">
      <c r="A230" t="s">
        <v>26</v>
      </c>
      <c r="B230" t="s">
        <v>4</v>
      </c>
      <c r="C230" s="1">
        <v>156</v>
      </c>
      <c r="D230" s="1">
        <v>153</v>
      </c>
      <c r="E230" s="1">
        <v>65</v>
      </c>
      <c r="F230" s="1">
        <v>88</v>
      </c>
      <c r="G230" s="1">
        <v>0</v>
      </c>
    </row>
    <row r="231" spans="1:7" hidden="1" x14ac:dyDescent="0.25">
      <c r="A231" t="s">
        <v>26</v>
      </c>
      <c r="B231" t="s">
        <v>12</v>
      </c>
      <c r="C231" s="1">
        <v>102</v>
      </c>
      <c r="D231" s="1">
        <v>81</v>
      </c>
      <c r="E231" s="1">
        <v>68</v>
      </c>
      <c r="F231" s="1">
        <v>13</v>
      </c>
      <c r="G231" s="1">
        <v>0</v>
      </c>
    </row>
    <row r="232" spans="1:7" hidden="1" x14ac:dyDescent="0.25">
      <c r="A232" t="s">
        <v>26</v>
      </c>
      <c r="B232" t="s">
        <v>8</v>
      </c>
      <c r="C232" s="1">
        <v>12</v>
      </c>
      <c r="D232" s="1">
        <v>11</v>
      </c>
      <c r="E232" s="1">
        <v>7</v>
      </c>
      <c r="F232" s="1">
        <v>4</v>
      </c>
      <c r="G232" s="1">
        <v>0</v>
      </c>
    </row>
    <row r="233" spans="1:7" hidden="1" x14ac:dyDescent="0.25">
      <c r="A233" t="s">
        <v>26</v>
      </c>
      <c r="B233" t="s">
        <v>13</v>
      </c>
      <c r="C233" s="1">
        <v>28</v>
      </c>
      <c r="D233" s="1">
        <v>26</v>
      </c>
      <c r="E233" s="1">
        <v>26</v>
      </c>
      <c r="F233" s="1">
        <v>0</v>
      </c>
      <c r="G233" s="1">
        <v>0</v>
      </c>
    </row>
    <row r="234" spans="1:7" x14ac:dyDescent="0.25">
      <c r="A234" t="s">
        <v>26</v>
      </c>
      <c r="B234" t="s">
        <v>159</v>
      </c>
      <c r="C234" s="1">
        <v>38</v>
      </c>
      <c r="D234" s="1">
        <v>37</v>
      </c>
      <c r="E234" s="1">
        <v>27</v>
      </c>
      <c r="F234" s="1">
        <v>10</v>
      </c>
      <c r="G234" s="1">
        <v>0</v>
      </c>
    </row>
    <row r="235" spans="1:7" x14ac:dyDescent="0.25">
      <c r="A235" t="s">
        <v>26</v>
      </c>
      <c r="B235" t="s">
        <v>156</v>
      </c>
      <c r="C235" s="1">
        <v>17</v>
      </c>
      <c r="D235" s="1">
        <v>17</v>
      </c>
      <c r="E235" s="1">
        <v>16</v>
      </c>
      <c r="F235" s="1">
        <v>1</v>
      </c>
      <c r="G235" s="1">
        <v>0</v>
      </c>
    </row>
    <row r="236" spans="1:7" hidden="1" x14ac:dyDescent="0.25">
      <c r="A236" t="s">
        <v>168</v>
      </c>
      <c r="B236" t="s">
        <v>2</v>
      </c>
      <c r="C236" s="1">
        <v>27</v>
      </c>
      <c r="D236" s="1">
        <v>27</v>
      </c>
      <c r="E236" s="1">
        <v>27</v>
      </c>
      <c r="F236" s="1">
        <v>0</v>
      </c>
      <c r="G236" s="1">
        <v>0</v>
      </c>
    </row>
    <row r="237" spans="1:7" hidden="1" x14ac:dyDescent="0.25">
      <c r="A237" t="s">
        <v>168</v>
      </c>
      <c r="B237" t="s">
        <v>193</v>
      </c>
      <c r="C237" s="1">
        <v>1</v>
      </c>
      <c r="D237" s="1">
        <v>0</v>
      </c>
      <c r="E237" s="1">
        <v>0</v>
      </c>
      <c r="F237" s="1">
        <v>0</v>
      </c>
      <c r="G237" s="1">
        <v>0</v>
      </c>
    </row>
    <row r="238" spans="1:7" hidden="1" x14ac:dyDescent="0.25">
      <c r="A238" t="s">
        <v>168</v>
      </c>
      <c r="B238" t="s">
        <v>13</v>
      </c>
      <c r="C238" s="1">
        <v>70</v>
      </c>
      <c r="D238" s="1">
        <v>64</v>
      </c>
      <c r="E238" s="1">
        <v>37</v>
      </c>
      <c r="F238" s="1">
        <v>27</v>
      </c>
      <c r="G238" s="1">
        <v>3</v>
      </c>
    </row>
    <row r="239" spans="1:7" hidden="1" x14ac:dyDescent="0.25">
      <c r="A239" t="s">
        <v>168</v>
      </c>
      <c r="B239" t="s">
        <v>8</v>
      </c>
      <c r="C239" s="1">
        <v>9</v>
      </c>
      <c r="D239" s="1">
        <v>9</v>
      </c>
      <c r="E239" s="1">
        <v>4</v>
      </c>
      <c r="F239" s="1">
        <v>5</v>
      </c>
      <c r="G239" s="1">
        <v>0</v>
      </c>
    </row>
    <row r="240" spans="1:7" x14ac:dyDescent="0.25">
      <c r="A240" t="s">
        <v>168</v>
      </c>
      <c r="B240" t="s">
        <v>16</v>
      </c>
      <c r="C240" s="1">
        <v>53</v>
      </c>
      <c r="D240" s="1">
        <v>50</v>
      </c>
      <c r="E240" s="1">
        <v>34</v>
      </c>
      <c r="F240" s="1">
        <v>16</v>
      </c>
      <c r="G240" s="1">
        <v>0</v>
      </c>
    </row>
    <row r="241" spans="1:7" x14ac:dyDescent="0.25">
      <c r="A241" t="s">
        <v>168</v>
      </c>
      <c r="B241" t="s">
        <v>159</v>
      </c>
      <c r="C241" s="1">
        <v>82</v>
      </c>
      <c r="D241" s="1">
        <v>82</v>
      </c>
      <c r="E241" s="1">
        <v>55</v>
      </c>
      <c r="F241" s="1">
        <v>27</v>
      </c>
      <c r="G241" s="1">
        <v>0</v>
      </c>
    </row>
    <row r="242" spans="1:7" hidden="1" x14ac:dyDescent="0.25">
      <c r="A242" t="s">
        <v>168</v>
      </c>
      <c r="B242" t="s">
        <v>3</v>
      </c>
      <c r="C242" s="1">
        <v>125</v>
      </c>
      <c r="D242" s="1">
        <v>124</v>
      </c>
      <c r="E242" s="1">
        <v>23</v>
      </c>
      <c r="F242" s="1">
        <v>101</v>
      </c>
      <c r="G242" s="1">
        <v>0</v>
      </c>
    </row>
    <row r="243" spans="1:7" hidden="1" x14ac:dyDescent="0.25">
      <c r="A243" t="s">
        <v>168</v>
      </c>
      <c r="B243" t="s">
        <v>14</v>
      </c>
      <c r="C243" s="1">
        <v>16</v>
      </c>
      <c r="D243" s="1">
        <v>16</v>
      </c>
      <c r="E243" s="1">
        <v>15</v>
      </c>
      <c r="F243" s="1">
        <v>1</v>
      </c>
      <c r="G243" s="1">
        <v>0</v>
      </c>
    </row>
    <row r="244" spans="1:7" hidden="1" x14ac:dyDescent="0.25">
      <c r="A244" t="s">
        <v>168</v>
      </c>
      <c r="B244" t="s">
        <v>1</v>
      </c>
      <c r="C244" s="1">
        <v>3</v>
      </c>
      <c r="D244" s="1">
        <v>2</v>
      </c>
      <c r="E244" s="1">
        <v>2</v>
      </c>
      <c r="F244" s="1">
        <v>0</v>
      </c>
      <c r="G244" s="1">
        <v>1</v>
      </c>
    </row>
    <row r="245" spans="1:7" hidden="1" x14ac:dyDescent="0.25">
      <c r="A245" t="s">
        <v>168</v>
      </c>
      <c r="B245" t="s">
        <v>11</v>
      </c>
      <c r="C245" s="1">
        <v>3</v>
      </c>
      <c r="D245" s="1">
        <v>3</v>
      </c>
      <c r="E245" s="1">
        <v>2</v>
      </c>
      <c r="F245" s="1">
        <v>1</v>
      </c>
      <c r="G245" s="1">
        <v>0</v>
      </c>
    </row>
    <row r="246" spans="1:7" hidden="1" x14ac:dyDescent="0.25">
      <c r="A246" t="s">
        <v>168</v>
      </c>
      <c r="B246" t="s">
        <v>12</v>
      </c>
      <c r="C246" s="1">
        <v>7</v>
      </c>
      <c r="D246" s="1">
        <v>6</v>
      </c>
      <c r="E246" s="1">
        <v>4</v>
      </c>
      <c r="F246" s="1">
        <v>2</v>
      </c>
      <c r="G246" s="1">
        <v>0</v>
      </c>
    </row>
    <row r="247" spans="1:7" hidden="1" x14ac:dyDescent="0.25">
      <c r="A247" t="s">
        <v>168</v>
      </c>
      <c r="B247" t="s">
        <v>5</v>
      </c>
      <c r="C247" s="1">
        <v>1</v>
      </c>
      <c r="D247" s="1">
        <v>1</v>
      </c>
      <c r="E247" s="1">
        <v>1</v>
      </c>
      <c r="F247" s="1">
        <v>0</v>
      </c>
      <c r="G247" s="1">
        <v>0</v>
      </c>
    </row>
    <row r="248" spans="1:7" hidden="1" x14ac:dyDescent="0.25">
      <c r="A248" t="s">
        <v>168</v>
      </c>
      <c r="B248" t="s">
        <v>195</v>
      </c>
      <c r="C248" s="1">
        <v>96</v>
      </c>
      <c r="D248" s="1">
        <v>86</v>
      </c>
      <c r="E248" s="1">
        <v>86</v>
      </c>
      <c r="F248" s="1">
        <v>0</v>
      </c>
      <c r="G248" s="1">
        <v>0</v>
      </c>
    </row>
    <row r="249" spans="1:7" hidden="1" x14ac:dyDescent="0.25">
      <c r="A249" t="s">
        <v>168</v>
      </c>
      <c r="B249" t="s">
        <v>6</v>
      </c>
      <c r="C249" s="1">
        <v>164</v>
      </c>
      <c r="D249" s="1">
        <v>161</v>
      </c>
      <c r="E249" s="1">
        <v>33</v>
      </c>
      <c r="F249" s="1">
        <v>128</v>
      </c>
      <c r="G249" s="1">
        <v>0</v>
      </c>
    </row>
    <row r="250" spans="1:7" hidden="1" x14ac:dyDescent="0.25">
      <c r="A250" t="s">
        <v>168</v>
      </c>
      <c r="B250" t="s">
        <v>9</v>
      </c>
      <c r="C250" s="1">
        <v>7</v>
      </c>
      <c r="D250" s="1">
        <v>6</v>
      </c>
      <c r="E250" s="1">
        <v>6</v>
      </c>
      <c r="F250" s="1">
        <v>0</v>
      </c>
      <c r="G250" s="1">
        <v>0</v>
      </c>
    </row>
    <row r="251" spans="1:7" x14ac:dyDescent="0.25">
      <c r="A251" t="s">
        <v>168</v>
      </c>
      <c r="B251" t="s">
        <v>157</v>
      </c>
      <c r="C251" s="1">
        <v>68</v>
      </c>
      <c r="D251" s="1">
        <v>61</v>
      </c>
      <c r="E251" s="1">
        <v>49</v>
      </c>
      <c r="F251" s="1">
        <v>12</v>
      </c>
      <c r="G251" s="1">
        <v>0</v>
      </c>
    </row>
    <row r="252" spans="1:7" hidden="1" x14ac:dyDescent="0.25">
      <c r="A252" t="s">
        <v>168</v>
      </c>
      <c r="B252" t="s">
        <v>7</v>
      </c>
      <c r="C252" s="1">
        <v>106</v>
      </c>
      <c r="D252" s="1">
        <v>105</v>
      </c>
      <c r="E252" s="1">
        <v>30</v>
      </c>
      <c r="F252" s="1">
        <v>75</v>
      </c>
      <c r="G252" s="1">
        <v>0</v>
      </c>
    </row>
    <row r="253" spans="1:7" hidden="1" x14ac:dyDescent="0.25">
      <c r="A253" t="s">
        <v>168</v>
      </c>
      <c r="B253" t="s">
        <v>15</v>
      </c>
      <c r="C253" s="1">
        <v>177</v>
      </c>
      <c r="D253" s="1">
        <v>173</v>
      </c>
      <c r="E253" s="1">
        <v>143</v>
      </c>
      <c r="F253" s="1">
        <v>30</v>
      </c>
      <c r="G253" s="1">
        <v>0</v>
      </c>
    </row>
    <row r="254" spans="1:7" hidden="1" x14ac:dyDescent="0.25">
      <c r="A254" t="s">
        <v>168</v>
      </c>
      <c r="B254" t="s">
        <v>4</v>
      </c>
      <c r="C254" s="1">
        <v>185</v>
      </c>
      <c r="D254" s="1">
        <v>173</v>
      </c>
      <c r="E254" s="1">
        <v>89</v>
      </c>
      <c r="F254" s="1">
        <v>84</v>
      </c>
      <c r="G254" s="1">
        <v>2</v>
      </c>
    </row>
    <row r="255" spans="1:7" hidden="1" x14ac:dyDescent="0.25">
      <c r="A255" t="s">
        <v>168</v>
      </c>
      <c r="B255" t="s">
        <v>17</v>
      </c>
      <c r="C255" s="1">
        <v>50</v>
      </c>
      <c r="D255" s="1">
        <v>50</v>
      </c>
      <c r="E255" s="1">
        <v>49</v>
      </c>
      <c r="F255" s="1">
        <v>1</v>
      </c>
      <c r="G255" s="1">
        <v>0</v>
      </c>
    </row>
    <row r="256" spans="1:7" x14ac:dyDescent="0.25">
      <c r="A256" t="s">
        <v>168</v>
      </c>
      <c r="B256" t="s">
        <v>156</v>
      </c>
      <c r="C256" s="1">
        <v>84</v>
      </c>
      <c r="D256" s="1">
        <v>83</v>
      </c>
      <c r="E256" s="1">
        <v>57</v>
      </c>
      <c r="F256" s="1">
        <v>26</v>
      </c>
      <c r="G256" s="1">
        <v>1</v>
      </c>
    </row>
    <row r="257" spans="1:7" hidden="1" x14ac:dyDescent="0.25">
      <c r="A257" t="s">
        <v>54</v>
      </c>
      <c r="B257" t="s">
        <v>9</v>
      </c>
      <c r="C257" s="1">
        <v>3</v>
      </c>
      <c r="D257" s="1">
        <v>2</v>
      </c>
      <c r="E257" s="1">
        <v>1</v>
      </c>
      <c r="F257" s="1">
        <v>1</v>
      </c>
      <c r="G257" s="1">
        <v>0</v>
      </c>
    </row>
    <row r="258" spans="1:7" hidden="1" x14ac:dyDescent="0.25">
      <c r="A258" t="s">
        <v>54</v>
      </c>
      <c r="B258" t="s">
        <v>7</v>
      </c>
      <c r="C258" s="1">
        <v>3</v>
      </c>
      <c r="D258" s="1">
        <v>3</v>
      </c>
      <c r="E258" s="1">
        <v>0</v>
      </c>
      <c r="F258" s="1">
        <v>3</v>
      </c>
      <c r="G258" s="1">
        <v>0</v>
      </c>
    </row>
    <row r="259" spans="1:7" hidden="1" x14ac:dyDescent="0.25">
      <c r="A259" t="s">
        <v>54</v>
      </c>
      <c r="B259" t="s">
        <v>4</v>
      </c>
      <c r="C259" s="1">
        <v>129</v>
      </c>
      <c r="D259" s="1">
        <v>120</v>
      </c>
      <c r="E259" s="1">
        <v>54</v>
      </c>
      <c r="F259" s="1">
        <v>66</v>
      </c>
      <c r="G259" s="1">
        <v>3</v>
      </c>
    </row>
    <row r="260" spans="1:7" hidden="1" x14ac:dyDescent="0.25">
      <c r="A260" t="s">
        <v>54</v>
      </c>
      <c r="B260" t="s">
        <v>13</v>
      </c>
      <c r="C260" s="1">
        <v>23</v>
      </c>
      <c r="D260" s="1">
        <v>23</v>
      </c>
      <c r="E260" s="1">
        <v>13</v>
      </c>
      <c r="F260" s="1">
        <v>10</v>
      </c>
      <c r="G260" s="1">
        <v>0</v>
      </c>
    </row>
    <row r="261" spans="1:7" x14ac:dyDescent="0.25">
      <c r="A261" t="s">
        <v>54</v>
      </c>
      <c r="B261" t="s">
        <v>16</v>
      </c>
      <c r="C261" s="1">
        <v>1</v>
      </c>
      <c r="D261" s="1">
        <v>1</v>
      </c>
      <c r="E261" s="1">
        <v>1</v>
      </c>
      <c r="F261" s="1">
        <v>0</v>
      </c>
      <c r="G261" s="1">
        <v>0</v>
      </c>
    </row>
    <row r="262" spans="1:7" hidden="1" x14ac:dyDescent="0.25">
      <c r="A262" t="s">
        <v>54</v>
      </c>
      <c r="B262" t="s">
        <v>3</v>
      </c>
      <c r="C262" s="1">
        <v>49</v>
      </c>
      <c r="D262" s="1">
        <v>49</v>
      </c>
      <c r="E262" s="1">
        <v>20</v>
      </c>
      <c r="F262" s="1">
        <v>29</v>
      </c>
      <c r="G262" s="1">
        <v>0</v>
      </c>
    </row>
    <row r="263" spans="1:7" x14ac:dyDescent="0.25">
      <c r="A263" t="s">
        <v>54</v>
      </c>
      <c r="B263" t="s">
        <v>159</v>
      </c>
      <c r="C263" s="1">
        <v>9</v>
      </c>
      <c r="D263" s="1">
        <v>9</v>
      </c>
      <c r="E263" s="1">
        <v>5</v>
      </c>
      <c r="F263" s="1">
        <v>4</v>
      </c>
      <c r="G263" s="1">
        <v>0</v>
      </c>
    </row>
    <row r="264" spans="1:7" hidden="1" x14ac:dyDescent="0.25">
      <c r="A264" t="s">
        <v>54</v>
      </c>
      <c r="B264" t="s">
        <v>14</v>
      </c>
      <c r="C264" s="1">
        <v>9</v>
      </c>
      <c r="D264" s="1">
        <v>9</v>
      </c>
      <c r="E264" s="1">
        <v>8</v>
      </c>
      <c r="F264" s="1">
        <v>1</v>
      </c>
      <c r="G264" s="1">
        <v>0</v>
      </c>
    </row>
    <row r="265" spans="1:7" x14ac:dyDescent="0.25">
      <c r="A265" t="s">
        <v>54</v>
      </c>
      <c r="B265" t="s">
        <v>156</v>
      </c>
      <c r="C265" s="1">
        <v>26</v>
      </c>
      <c r="D265" s="1">
        <v>25</v>
      </c>
      <c r="E265" s="1">
        <v>13</v>
      </c>
      <c r="F265" s="1">
        <v>12</v>
      </c>
      <c r="G265" s="1">
        <v>0</v>
      </c>
    </row>
    <row r="266" spans="1:7" hidden="1" x14ac:dyDescent="0.25">
      <c r="A266" t="s">
        <v>54</v>
      </c>
      <c r="B266" t="s">
        <v>17</v>
      </c>
      <c r="C266" s="1">
        <v>1</v>
      </c>
      <c r="D266" s="1">
        <v>1</v>
      </c>
      <c r="E266" s="1">
        <v>1</v>
      </c>
      <c r="F266" s="1">
        <v>0</v>
      </c>
      <c r="G266" s="1">
        <v>0</v>
      </c>
    </row>
    <row r="267" spans="1:7" hidden="1" x14ac:dyDescent="0.25">
      <c r="A267" t="s">
        <v>54</v>
      </c>
      <c r="B267" t="s">
        <v>195</v>
      </c>
      <c r="C267" s="1">
        <v>43</v>
      </c>
      <c r="D267" s="1">
        <v>41</v>
      </c>
      <c r="E267" s="1">
        <v>41</v>
      </c>
      <c r="F267" s="1">
        <v>0</v>
      </c>
      <c r="G267" s="1">
        <v>0</v>
      </c>
    </row>
    <row r="268" spans="1:7" hidden="1" x14ac:dyDescent="0.25">
      <c r="A268" t="s">
        <v>54</v>
      </c>
      <c r="B268" t="s">
        <v>15</v>
      </c>
      <c r="C268" s="1">
        <v>40</v>
      </c>
      <c r="D268" s="1">
        <v>40</v>
      </c>
      <c r="E268" s="1">
        <v>35</v>
      </c>
      <c r="F268" s="1">
        <v>5</v>
      </c>
      <c r="G268" s="1">
        <v>0</v>
      </c>
    </row>
    <row r="269" spans="1:7" hidden="1" x14ac:dyDescent="0.25">
      <c r="A269" t="s">
        <v>54</v>
      </c>
      <c r="B269" t="s">
        <v>8</v>
      </c>
      <c r="C269" s="1">
        <v>8</v>
      </c>
      <c r="D269" s="1">
        <v>7</v>
      </c>
      <c r="E269" s="1">
        <v>4</v>
      </c>
      <c r="F269" s="1">
        <v>3</v>
      </c>
      <c r="G269" s="1">
        <v>1</v>
      </c>
    </row>
    <row r="270" spans="1:7" hidden="1" x14ac:dyDescent="0.25">
      <c r="A270" t="s">
        <v>54</v>
      </c>
      <c r="B270" t="s">
        <v>6</v>
      </c>
      <c r="C270" s="1">
        <v>27</v>
      </c>
      <c r="D270" s="1">
        <v>26</v>
      </c>
      <c r="E270" s="1">
        <v>8</v>
      </c>
      <c r="F270" s="1">
        <v>18</v>
      </c>
      <c r="G270" s="1">
        <v>0</v>
      </c>
    </row>
    <row r="271" spans="1:7" x14ac:dyDescent="0.25">
      <c r="A271" t="s">
        <v>54</v>
      </c>
      <c r="B271" t="s">
        <v>157</v>
      </c>
      <c r="C271" s="1">
        <v>48</v>
      </c>
      <c r="D271" s="1">
        <v>43</v>
      </c>
      <c r="E271" s="1">
        <v>26</v>
      </c>
      <c r="F271" s="1">
        <v>17</v>
      </c>
      <c r="G271" s="1">
        <v>2</v>
      </c>
    </row>
    <row r="272" spans="1:7" hidden="1" x14ac:dyDescent="0.25">
      <c r="A272" t="s">
        <v>23</v>
      </c>
      <c r="B272" t="s">
        <v>9</v>
      </c>
      <c r="C272" s="1">
        <v>38</v>
      </c>
      <c r="D272" s="1">
        <v>30</v>
      </c>
      <c r="E272" s="1">
        <v>23</v>
      </c>
      <c r="F272" s="1">
        <v>7</v>
      </c>
      <c r="G272" s="1">
        <v>2</v>
      </c>
    </row>
    <row r="273" spans="1:7" hidden="1" x14ac:dyDescent="0.25">
      <c r="A273" t="s">
        <v>23</v>
      </c>
      <c r="B273" t="s">
        <v>4</v>
      </c>
      <c r="C273" s="1">
        <v>579</v>
      </c>
      <c r="D273" s="1">
        <v>516</v>
      </c>
      <c r="E273" s="1">
        <v>230</v>
      </c>
      <c r="F273" s="1">
        <v>286</v>
      </c>
      <c r="G273" s="1">
        <v>1</v>
      </c>
    </row>
    <row r="274" spans="1:7" x14ac:dyDescent="0.25">
      <c r="A274" t="s">
        <v>23</v>
      </c>
      <c r="B274" t="s">
        <v>192</v>
      </c>
      <c r="C274" s="1">
        <v>2</v>
      </c>
      <c r="D274" s="1">
        <v>1</v>
      </c>
      <c r="E274" s="1">
        <v>1</v>
      </c>
      <c r="F274" s="1">
        <v>0</v>
      </c>
      <c r="G274" s="1">
        <v>0</v>
      </c>
    </row>
    <row r="275" spans="1:7" hidden="1" x14ac:dyDescent="0.25">
      <c r="A275" t="s">
        <v>23</v>
      </c>
      <c r="B275" t="s">
        <v>8</v>
      </c>
      <c r="C275" s="1">
        <v>63</v>
      </c>
      <c r="D275" s="1">
        <v>55</v>
      </c>
      <c r="E275" s="1">
        <v>30</v>
      </c>
      <c r="F275" s="1">
        <v>25</v>
      </c>
      <c r="G275" s="1">
        <v>0</v>
      </c>
    </row>
    <row r="276" spans="1:7" hidden="1" x14ac:dyDescent="0.25">
      <c r="A276" t="s">
        <v>23</v>
      </c>
      <c r="B276" t="s">
        <v>1</v>
      </c>
      <c r="C276" s="1">
        <v>2</v>
      </c>
      <c r="D276" s="1">
        <v>2</v>
      </c>
      <c r="E276" s="1">
        <v>1</v>
      </c>
      <c r="F276" s="1">
        <v>1</v>
      </c>
      <c r="G276" s="1">
        <v>0</v>
      </c>
    </row>
    <row r="277" spans="1:7" x14ac:dyDescent="0.25">
      <c r="A277" t="s">
        <v>23</v>
      </c>
      <c r="B277" t="s">
        <v>156</v>
      </c>
      <c r="C277" s="1">
        <v>120</v>
      </c>
      <c r="D277" s="1">
        <v>97</v>
      </c>
      <c r="E277" s="1">
        <v>85</v>
      </c>
      <c r="F277" s="1">
        <v>12</v>
      </c>
      <c r="G277" s="1">
        <v>0</v>
      </c>
    </row>
    <row r="278" spans="1:7" x14ac:dyDescent="0.25">
      <c r="A278" t="s">
        <v>23</v>
      </c>
      <c r="B278" t="s">
        <v>159</v>
      </c>
      <c r="C278" s="1">
        <v>206</v>
      </c>
      <c r="D278" s="1">
        <v>186</v>
      </c>
      <c r="E278" s="1">
        <v>146</v>
      </c>
      <c r="F278" s="1">
        <v>40</v>
      </c>
      <c r="G278" s="1">
        <v>0</v>
      </c>
    </row>
    <row r="279" spans="1:7" hidden="1" x14ac:dyDescent="0.25">
      <c r="A279" t="s">
        <v>23</v>
      </c>
      <c r="B279" t="s">
        <v>10</v>
      </c>
      <c r="C279" s="1">
        <v>1</v>
      </c>
      <c r="D279" s="1">
        <v>1</v>
      </c>
      <c r="E279" s="1">
        <v>0</v>
      </c>
      <c r="F279" s="1">
        <v>1</v>
      </c>
      <c r="G279" s="1">
        <v>0</v>
      </c>
    </row>
    <row r="280" spans="1:7" hidden="1" x14ac:dyDescent="0.25">
      <c r="A280" t="s">
        <v>23</v>
      </c>
      <c r="B280" t="s">
        <v>13</v>
      </c>
      <c r="C280" s="1">
        <v>150</v>
      </c>
      <c r="D280" s="1">
        <v>138</v>
      </c>
      <c r="E280" s="1">
        <v>112</v>
      </c>
      <c r="F280" s="1">
        <v>26</v>
      </c>
      <c r="G280" s="1">
        <v>0</v>
      </c>
    </row>
    <row r="281" spans="1:7" hidden="1" x14ac:dyDescent="0.25">
      <c r="A281" t="s">
        <v>23</v>
      </c>
      <c r="B281" t="s">
        <v>194</v>
      </c>
      <c r="C281" s="1">
        <v>1</v>
      </c>
      <c r="D281" s="1">
        <v>0</v>
      </c>
      <c r="E281" s="1">
        <v>0</v>
      </c>
      <c r="F281" s="1">
        <v>0</v>
      </c>
      <c r="G281" s="1">
        <v>0</v>
      </c>
    </row>
    <row r="282" spans="1:7" hidden="1" x14ac:dyDescent="0.25">
      <c r="A282" t="s">
        <v>23</v>
      </c>
      <c r="B282" t="s">
        <v>11</v>
      </c>
      <c r="C282" s="1">
        <v>4</v>
      </c>
      <c r="D282" s="1">
        <v>4</v>
      </c>
      <c r="E282" s="1">
        <v>1</v>
      </c>
      <c r="F282" s="1">
        <v>3</v>
      </c>
      <c r="G282" s="1">
        <v>0</v>
      </c>
    </row>
    <row r="283" spans="1:7" hidden="1" x14ac:dyDescent="0.25">
      <c r="A283" t="s">
        <v>23</v>
      </c>
      <c r="B283" t="s">
        <v>12</v>
      </c>
      <c r="C283" s="1">
        <v>108</v>
      </c>
      <c r="D283" s="1">
        <v>95</v>
      </c>
      <c r="E283" s="1">
        <v>76</v>
      </c>
      <c r="F283" s="1">
        <v>19</v>
      </c>
      <c r="G283" s="1">
        <v>0</v>
      </c>
    </row>
    <row r="284" spans="1:7" hidden="1" x14ac:dyDescent="0.25">
      <c r="A284" t="s">
        <v>23</v>
      </c>
      <c r="B284" t="s">
        <v>15</v>
      </c>
      <c r="C284" s="1">
        <v>544</v>
      </c>
      <c r="D284" s="1">
        <v>524</v>
      </c>
      <c r="E284" s="1">
        <v>420</v>
      </c>
      <c r="F284" s="1">
        <v>104</v>
      </c>
      <c r="G284" s="1">
        <v>0</v>
      </c>
    </row>
    <row r="285" spans="1:7" hidden="1" x14ac:dyDescent="0.25">
      <c r="A285" t="s">
        <v>23</v>
      </c>
      <c r="B285" t="s">
        <v>3</v>
      </c>
      <c r="C285" s="1">
        <v>326</v>
      </c>
      <c r="D285" s="1">
        <v>285</v>
      </c>
      <c r="E285" s="1">
        <v>135</v>
      </c>
      <c r="F285" s="1">
        <v>150</v>
      </c>
      <c r="G285" s="1">
        <v>0</v>
      </c>
    </row>
    <row r="286" spans="1:7" hidden="1" x14ac:dyDescent="0.25">
      <c r="A286" t="s">
        <v>23</v>
      </c>
      <c r="B286" t="s">
        <v>2</v>
      </c>
      <c r="C286" s="1">
        <v>58</v>
      </c>
      <c r="D286" s="1">
        <v>44</v>
      </c>
      <c r="E286" s="1">
        <v>36</v>
      </c>
      <c r="F286" s="1">
        <v>8</v>
      </c>
      <c r="G286" s="1">
        <v>0</v>
      </c>
    </row>
    <row r="287" spans="1:7" hidden="1" x14ac:dyDescent="0.25">
      <c r="A287" t="s">
        <v>23</v>
      </c>
      <c r="B287" t="s">
        <v>7</v>
      </c>
      <c r="C287" s="1">
        <v>237</v>
      </c>
      <c r="D287" s="1">
        <v>192</v>
      </c>
      <c r="E287" s="1">
        <v>47</v>
      </c>
      <c r="F287" s="1">
        <v>145</v>
      </c>
      <c r="G287" s="1">
        <v>0</v>
      </c>
    </row>
    <row r="288" spans="1:7" hidden="1" x14ac:dyDescent="0.25">
      <c r="A288" t="s">
        <v>23</v>
      </c>
      <c r="B288" t="s">
        <v>195</v>
      </c>
      <c r="C288" s="1">
        <v>251</v>
      </c>
      <c r="D288" s="1">
        <v>226</v>
      </c>
      <c r="E288" s="1">
        <v>223</v>
      </c>
      <c r="F288" s="1">
        <v>3</v>
      </c>
      <c r="G288" s="1">
        <v>0</v>
      </c>
    </row>
    <row r="289" spans="1:7" hidden="1" x14ac:dyDescent="0.25">
      <c r="A289" t="s">
        <v>23</v>
      </c>
      <c r="B289" t="s">
        <v>6</v>
      </c>
      <c r="C289" s="1">
        <v>678</v>
      </c>
      <c r="D289" s="1">
        <v>593</v>
      </c>
      <c r="E289" s="1">
        <v>275</v>
      </c>
      <c r="F289" s="1">
        <v>318</v>
      </c>
      <c r="G289" s="1">
        <v>0</v>
      </c>
    </row>
    <row r="290" spans="1:7" x14ac:dyDescent="0.25">
      <c r="A290" t="s">
        <v>23</v>
      </c>
      <c r="B290" t="s">
        <v>157</v>
      </c>
      <c r="C290" s="1">
        <v>222</v>
      </c>
      <c r="D290" s="1">
        <v>185</v>
      </c>
      <c r="E290" s="1">
        <v>150</v>
      </c>
      <c r="F290" s="1">
        <v>35</v>
      </c>
      <c r="G290" s="1">
        <v>0</v>
      </c>
    </row>
    <row r="291" spans="1:7" hidden="1" x14ac:dyDescent="0.25">
      <c r="A291" t="s">
        <v>23</v>
      </c>
      <c r="B291" t="s">
        <v>14</v>
      </c>
      <c r="C291" s="1">
        <v>79</v>
      </c>
      <c r="D291" s="1">
        <v>76</v>
      </c>
      <c r="E291" s="1">
        <v>67</v>
      </c>
      <c r="F291" s="1">
        <v>9</v>
      </c>
      <c r="G291" s="1">
        <v>0</v>
      </c>
    </row>
    <row r="292" spans="1:7" x14ac:dyDescent="0.25">
      <c r="A292" t="s">
        <v>23</v>
      </c>
      <c r="B292" t="s">
        <v>16</v>
      </c>
      <c r="C292" s="1">
        <v>99</v>
      </c>
      <c r="D292" s="1">
        <v>82</v>
      </c>
      <c r="E292" s="1">
        <v>66</v>
      </c>
      <c r="F292" s="1">
        <v>16</v>
      </c>
      <c r="G292" s="1">
        <v>1</v>
      </c>
    </row>
    <row r="293" spans="1:7" hidden="1" x14ac:dyDescent="0.25">
      <c r="A293" t="s">
        <v>23</v>
      </c>
      <c r="B293" t="s">
        <v>17</v>
      </c>
      <c r="C293" s="1">
        <v>92</v>
      </c>
      <c r="D293" s="1">
        <v>80</v>
      </c>
      <c r="E293" s="1">
        <v>79</v>
      </c>
      <c r="F293" s="1">
        <v>1</v>
      </c>
      <c r="G293" s="1">
        <v>0</v>
      </c>
    </row>
    <row r="294" spans="1:7" hidden="1" x14ac:dyDescent="0.25">
      <c r="A294" t="s">
        <v>27</v>
      </c>
      <c r="B294" t="s">
        <v>8</v>
      </c>
      <c r="C294" s="1">
        <v>18</v>
      </c>
      <c r="D294" s="1">
        <v>17</v>
      </c>
      <c r="E294" s="1">
        <v>6</v>
      </c>
      <c r="F294" s="1">
        <v>11</v>
      </c>
      <c r="G294" s="1">
        <v>0</v>
      </c>
    </row>
    <row r="295" spans="1:7" x14ac:dyDescent="0.25">
      <c r="A295" t="s">
        <v>27</v>
      </c>
      <c r="B295" t="s">
        <v>192</v>
      </c>
      <c r="C295" s="1">
        <v>1</v>
      </c>
      <c r="D295" s="1">
        <v>0</v>
      </c>
      <c r="E295" s="1">
        <v>0</v>
      </c>
      <c r="F295" s="1">
        <v>0</v>
      </c>
      <c r="G295" s="1">
        <v>0</v>
      </c>
    </row>
    <row r="296" spans="1:7" hidden="1" x14ac:dyDescent="0.25">
      <c r="A296" t="s">
        <v>27</v>
      </c>
      <c r="B296" t="s">
        <v>2</v>
      </c>
      <c r="C296" s="1">
        <v>29</v>
      </c>
      <c r="D296" s="1">
        <v>29</v>
      </c>
      <c r="E296" s="1">
        <v>28</v>
      </c>
      <c r="F296" s="1">
        <v>1</v>
      </c>
      <c r="G296" s="1">
        <v>0</v>
      </c>
    </row>
    <row r="297" spans="1:7" hidden="1" x14ac:dyDescent="0.25">
      <c r="A297" t="s">
        <v>27</v>
      </c>
      <c r="B297" t="s">
        <v>11</v>
      </c>
      <c r="C297" s="1">
        <v>1</v>
      </c>
      <c r="D297" s="1">
        <v>1</v>
      </c>
      <c r="E297" s="1">
        <v>1</v>
      </c>
      <c r="F297" s="1">
        <v>0</v>
      </c>
      <c r="G297" s="1">
        <v>0</v>
      </c>
    </row>
    <row r="298" spans="1:7" hidden="1" x14ac:dyDescent="0.25">
      <c r="A298" t="s">
        <v>27</v>
      </c>
      <c r="B298" t="s">
        <v>9</v>
      </c>
      <c r="C298" s="1">
        <v>4</v>
      </c>
      <c r="D298" s="1">
        <v>4</v>
      </c>
      <c r="E298" s="1">
        <v>1</v>
      </c>
      <c r="F298" s="1">
        <v>3</v>
      </c>
      <c r="G298" s="1">
        <v>0</v>
      </c>
    </row>
    <row r="299" spans="1:7" hidden="1" x14ac:dyDescent="0.25">
      <c r="A299" t="s">
        <v>27</v>
      </c>
      <c r="B299" t="s">
        <v>3</v>
      </c>
      <c r="C299" s="1">
        <v>141</v>
      </c>
      <c r="D299" s="1">
        <v>138</v>
      </c>
      <c r="E299" s="1">
        <v>46</v>
      </c>
      <c r="F299" s="1">
        <v>92</v>
      </c>
      <c r="G299" s="1">
        <v>0</v>
      </c>
    </row>
    <row r="300" spans="1:7" hidden="1" x14ac:dyDescent="0.25">
      <c r="A300" t="s">
        <v>27</v>
      </c>
      <c r="B300" t="s">
        <v>195</v>
      </c>
      <c r="C300" s="1">
        <v>240</v>
      </c>
      <c r="D300" s="1">
        <v>227</v>
      </c>
      <c r="E300" s="1">
        <v>222</v>
      </c>
      <c r="F300" s="1">
        <v>5</v>
      </c>
      <c r="G300" s="1">
        <v>0</v>
      </c>
    </row>
    <row r="301" spans="1:7" x14ac:dyDescent="0.25">
      <c r="A301" t="s">
        <v>27</v>
      </c>
      <c r="B301" t="s">
        <v>16</v>
      </c>
      <c r="C301" s="1">
        <v>64</v>
      </c>
      <c r="D301" s="1">
        <v>60</v>
      </c>
      <c r="E301" s="1">
        <v>41</v>
      </c>
      <c r="F301" s="1">
        <v>19</v>
      </c>
      <c r="G301" s="1">
        <v>1</v>
      </c>
    </row>
    <row r="302" spans="1:7" x14ac:dyDescent="0.25">
      <c r="A302" t="s">
        <v>27</v>
      </c>
      <c r="B302" t="s">
        <v>156</v>
      </c>
      <c r="C302" s="1">
        <v>88</v>
      </c>
      <c r="D302" s="1">
        <v>86</v>
      </c>
      <c r="E302" s="1">
        <v>47</v>
      </c>
      <c r="F302" s="1">
        <v>39</v>
      </c>
      <c r="G302" s="1">
        <v>0</v>
      </c>
    </row>
    <row r="303" spans="1:7" hidden="1" x14ac:dyDescent="0.25">
      <c r="A303" t="s">
        <v>27</v>
      </c>
      <c r="B303" t="s">
        <v>12</v>
      </c>
      <c r="C303" s="1">
        <v>18</v>
      </c>
      <c r="D303" s="1">
        <v>15</v>
      </c>
      <c r="E303" s="1">
        <v>9</v>
      </c>
      <c r="F303" s="1">
        <v>6</v>
      </c>
      <c r="G303" s="1">
        <v>0</v>
      </c>
    </row>
    <row r="304" spans="1:7" hidden="1" x14ac:dyDescent="0.25">
      <c r="A304" t="s">
        <v>27</v>
      </c>
      <c r="B304" t="s">
        <v>14</v>
      </c>
      <c r="C304" s="1">
        <v>20</v>
      </c>
      <c r="D304" s="1">
        <v>19</v>
      </c>
      <c r="E304" s="1">
        <v>15</v>
      </c>
      <c r="F304" s="1">
        <v>4</v>
      </c>
      <c r="G304" s="1">
        <v>0</v>
      </c>
    </row>
    <row r="305" spans="1:7" hidden="1" x14ac:dyDescent="0.25">
      <c r="A305" t="s">
        <v>27</v>
      </c>
      <c r="B305" t="s">
        <v>7</v>
      </c>
      <c r="C305" s="1">
        <v>131</v>
      </c>
      <c r="D305" s="1">
        <v>125</v>
      </c>
      <c r="E305" s="1">
        <v>44</v>
      </c>
      <c r="F305" s="1">
        <v>81</v>
      </c>
      <c r="G305" s="1">
        <v>1</v>
      </c>
    </row>
    <row r="306" spans="1:7" hidden="1" x14ac:dyDescent="0.25">
      <c r="A306" t="s">
        <v>27</v>
      </c>
      <c r="B306" t="s">
        <v>6</v>
      </c>
      <c r="C306" s="1">
        <v>241</v>
      </c>
      <c r="D306" s="1">
        <v>233</v>
      </c>
      <c r="E306" s="1">
        <v>129</v>
      </c>
      <c r="F306" s="1">
        <v>104</v>
      </c>
      <c r="G306" s="1">
        <v>1</v>
      </c>
    </row>
    <row r="307" spans="1:7" hidden="1" x14ac:dyDescent="0.25">
      <c r="A307" t="s">
        <v>27</v>
      </c>
      <c r="B307" t="s">
        <v>4</v>
      </c>
      <c r="C307" s="1">
        <v>213</v>
      </c>
      <c r="D307" s="1">
        <v>204</v>
      </c>
      <c r="E307" s="1">
        <v>67</v>
      </c>
      <c r="F307" s="1">
        <v>137</v>
      </c>
      <c r="G307" s="1">
        <v>0</v>
      </c>
    </row>
    <row r="308" spans="1:7" hidden="1" x14ac:dyDescent="0.25">
      <c r="A308" t="s">
        <v>27</v>
      </c>
      <c r="B308" t="s">
        <v>17</v>
      </c>
      <c r="C308" s="1">
        <v>58</v>
      </c>
      <c r="D308" s="1">
        <v>56</v>
      </c>
      <c r="E308" s="1">
        <v>52</v>
      </c>
      <c r="F308" s="1">
        <v>4</v>
      </c>
      <c r="G308" s="1">
        <v>0</v>
      </c>
    </row>
    <row r="309" spans="1:7" hidden="1" x14ac:dyDescent="0.25">
      <c r="A309" t="s">
        <v>27</v>
      </c>
      <c r="B309" t="s">
        <v>13</v>
      </c>
      <c r="C309" s="1">
        <v>54</v>
      </c>
      <c r="D309" s="1">
        <v>53</v>
      </c>
      <c r="E309" s="1">
        <v>31</v>
      </c>
      <c r="F309" s="1">
        <v>22</v>
      </c>
      <c r="G309" s="1">
        <v>0</v>
      </c>
    </row>
    <row r="310" spans="1:7" x14ac:dyDescent="0.25">
      <c r="A310" t="s">
        <v>27</v>
      </c>
      <c r="B310" t="s">
        <v>159</v>
      </c>
      <c r="C310" s="1">
        <v>72</v>
      </c>
      <c r="D310" s="1">
        <v>68</v>
      </c>
      <c r="E310" s="1">
        <v>48</v>
      </c>
      <c r="F310" s="1">
        <v>20</v>
      </c>
      <c r="G310" s="1">
        <v>2</v>
      </c>
    </row>
    <row r="311" spans="1:7" hidden="1" x14ac:dyDescent="0.25">
      <c r="A311" t="s">
        <v>27</v>
      </c>
      <c r="B311" t="s">
        <v>15</v>
      </c>
      <c r="C311" s="1">
        <v>177</v>
      </c>
      <c r="D311" s="1">
        <v>172</v>
      </c>
      <c r="E311" s="1">
        <v>161</v>
      </c>
      <c r="F311" s="1">
        <v>11</v>
      </c>
      <c r="G311" s="1">
        <v>0</v>
      </c>
    </row>
    <row r="312" spans="1:7" x14ac:dyDescent="0.25">
      <c r="A312" t="s">
        <v>27</v>
      </c>
      <c r="B312" t="s">
        <v>157</v>
      </c>
      <c r="C312" s="1">
        <v>103</v>
      </c>
      <c r="D312" s="1">
        <v>97</v>
      </c>
      <c r="E312" s="1">
        <v>69</v>
      </c>
      <c r="F312" s="1">
        <v>28</v>
      </c>
      <c r="G312" s="1">
        <v>0</v>
      </c>
    </row>
    <row r="313" spans="1:7" hidden="1" x14ac:dyDescent="0.25">
      <c r="A313" t="s">
        <v>28</v>
      </c>
      <c r="B313" t="s">
        <v>13</v>
      </c>
      <c r="C313" s="1">
        <v>29</v>
      </c>
      <c r="D313" s="1">
        <v>27</v>
      </c>
      <c r="E313" s="1">
        <v>20</v>
      </c>
      <c r="F313" s="1">
        <v>7</v>
      </c>
      <c r="G313" s="1">
        <v>0</v>
      </c>
    </row>
    <row r="314" spans="1:7" hidden="1" x14ac:dyDescent="0.25">
      <c r="A314" t="s">
        <v>28</v>
      </c>
      <c r="B314" t="s">
        <v>3</v>
      </c>
      <c r="C314" s="1">
        <v>58</v>
      </c>
      <c r="D314" s="1">
        <v>57</v>
      </c>
      <c r="E314" s="1">
        <v>27</v>
      </c>
      <c r="F314" s="1">
        <v>30</v>
      </c>
      <c r="G314" s="1">
        <v>0</v>
      </c>
    </row>
    <row r="315" spans="1:7" hidden="1" x14ac:dyDescent="0.25">
      <c r="A315" t="s">
        <v>28</v>
      </c>
      <c r="B315" t="s">
        <v>7</v>
      </c>
      <c r="C315" s="1">
        <v>30</v>
      </c>
      <c r="D315" s="1">
        <v>30</v>
      </c>
      <c r="E315" s="1">
        <v>14</v>
      </c>
      <c r="F315" s="1">
        <v>16</v>
      </c>
      <c r="G315" s="1">
        <v>0</v>
      </c>
    </row>
    <row r="316" spans="1:7" hidden="1" x14ac:dyDescent="0.25">
      <c r="A316" t="s">
        <v>28</v>
      </c>
      <c r="B316" t="s">
        <v>2</v>
      </c>
      <c r="C316" s="1">
        <v>8</v>
      </c>
      <c r="D316" s="1">
        <v>7</v>
      </c>
      <c r="E316" s="1">
        <v>6</v>
      </c>
      <c r="F316" s="1">
        <v>1</v>
      </c>
      <c r="G316" s="1">
        <v>0</v>
      </c>
    </row>
    <row r="317" spans="1:7" hidden="1" x14ac:dyDescent="0.25">
      <c r="A317" t="s">
        <v>28</v>
      </c>
      <c r="B317" t="s">
        <v>15</v>
      </c>
      <c r="C317" s="1">
        <v>86</v>
      </c>
      <c r="D317" s="1">
        <v>86</v>
      </c>
      <c r="E317" s="1">
        <v>78</v>
      </c>
      <c r="F317" s="1">
        <v>8</v>
      </c>
      <c r="G317" s="1">
        <v>0</v>
      </c>
    </row>
    <row r="318" spans="1:7" x14ac:dyDescent="0.25">
      <c r="A318" t="s">
        <v>28</v>
      </c>
      <c r="B318" t="s">
        <v>156</v>
      </c>
      <c r="C318" s="1">
        <v>15</v>
      </c>
      <c r="D318" s="1">
        <v>14</v>
      </c>
      <c r="E318" s="1">
        <v>12</v>
      </c>
      <c r="F318" s="1">
        <v>2</v>
      </c>
      <c r="G318" s="1">
        <v>0</v>
      </c>
    </row>
    <row r="319" spans="1:7" hidden="1" x14ac:dyDescent="0.25">
      <c r="A319" t="s">
        <v>28</v>
      </c>
      <c r="B319" t="s">
        <v>4</v>
      </c>
      <c r="C319" s="1">
        <v>73</v>
      </c>
      <c r="D319" s="1">
        <v>70</v>
      </c>
      <c r="E319" s="1">
        <v>45</v>
      </c>
      <c r="F319" s="1">
        <v>25</v>
      </c>
      <c r="G319" s="1">
        <v>0</v>
      </c>
    </row>
    <row r="320" spans="1:7" hidden="1" x14ac:dyDescent="0.25">
      <c r="A320" t="s">
        <v>28</v>
      </c>
      <c r="B320" t="s">
        <v>9</v>
      </c>
      <c r="C320" s="1">
        <v>4</v>
      </c>
      <c r="D320" s="1">
        <v>4</v>
      </c>
      <c r="E320" s="1">
        <v>3</v>
      </c>
      <c r="F320" s="1">
        <v>1</v>
      </c>
      <c r="G320" s="1">
        <v>0</v>
      </c>
    </row>
    <row r="321" spans="1:7" hidden="1" x14ac:dyDescent="0.25">
      <c r="A321" t="s">
        <v>28</v>
      </c>
      <c r="B321" t="s">
        <v>6</v>
      </c>
      <c r="C321" s="1">
        <v>78</v>
      </c>
      <c r="D321" s="1">
        <v>77</v>
      </c>
      <c r="E321" s="1">
        <v>49</v>
      </c>
      <c r="F321" s="1">
        <v>28</v>
      </c>
      <c r="G321" s="1">
        <v>0</v>
      </c>
    </row>
    <row r="322" spans="1:7" hidden="1" x14ac:dyDescent="0.25">
      <c r="A322" t="s">
        <v>28</v>
      </c>
      <c r="B322" t="s">
        <v>195</v>
      </c>
      <c r="C322" s="1">
        <v>21</v>
      </c>
      <c r="D322" s="1">
        <v>20</v>
      </c>
      <c r="E322" s="1">
        <v>19</v>
      </c>
      <c r="F322" s="1">
        <v>1</v>
      </c>
      <c r="G322" s="1">
        <v>0</v>
      </c>
    </row>
    <row r="323" spans="1:7" hidden="1" x14ac:dyDescent="0.25">
      <c r="A323" t="s">
        <v>28</v>
      </c>
      <c r="B323" t="s">
        <v>12</v>
      </c>
      <c r="C323" s="1">
        <v>1</v>
      </c>
      <c r="D323" s="1">
        <v>1</v>
      </c>
      <c r="E323" s="1">
        <v>1</v>
      </c>
      <c r="F323" s="1">
        <v>0</v>
      </c>
      <c r="G323" s="1">
        <v>0</v>
      </c>
    </row>
    <row r="324" spans="1:7" x14ac:dyDescent="0.25">
      <c r="A324" t="s">
        <v>28</v>
      </c>
      <c r="B324" t="s">
        <v>159</v>
      </c>
      <c r="C324" s="1">
        <v>10</v>
      </c>
      <c r="D324" s="1">
        <v>10</v>
      </c>
      <c r="E324" s="1">
        <v>10</v>
      </c>
      <c r="F324" s="1">
        <v>0</v>
      </c>
      <c r="G324" s="1">
        <v>0</v>
      </c>
    </row>
    <row r="325" spans="1:7" x14ac:dyDescent="0.25">
      <c r="A325" t="s">
        <v>28</v>
      </c>
      <c r="B325" t="s">
        <v>16</v>
      </c>
      <c r="C325" s="1">
        <v>8</v>
      </c>
      <c r="D325" s="1">
        <v>8</v>
      </c>
      <c r="E325" s="1">
        <v>6</v>
      </c>
      <c r="F325" s="1">
        <v>2</v>
      </c>
      <c r="G325" s="1">
        <v>0</v>
      </c>
    </row>
    <row r="326" spans="1:7" hidden="1" x14ac:dyDescent="0.25">
      <c r="A326" t="s">
        <v>28</v>
      </c>
      <c r="B326" t="s">
        <v>17</v>
      </c>
      <c r="C326" s="1">
        <v>17</v>
      </c>
      <c r="D326" s="1">
        <v>17</v>
      </c>
      <c r="E326" s="1">
        <v>17</v>
      </c>
      <c r="F326" s="1">
        <v>0</v>
      </c>
      <c r="G326" s="1">
        <v>0</v>
      </c>
    </row>
    <row r="327" spans="1:7" hidden="1" x14ac:dyDescent="0.25">
      <c r="A327" t="s">
        <v>28</v>
      </c>
      <c r="B327" t="s">
        <v>8</v>
      </c>
      <c r="C327" s="1">
        <v>2</v>
      </c>
      <c r="D327" s="1">
        <v>2</v>
      </c>
      <c r="E327" s="1">
        <v>1</v>
      </c>
      <c r="F327" s="1">
        <v>1</v>
      </c>
      <c r="G327" s="1">
        <v>0</v>
      </c>
    </row>
    <row r="328" spans="1:7" hidden="1" x14ac:dyDescent="0.25">
      <c r="A328" t="s">
        <v>28</v>
      </c>
      <c r="B328" t="s">
        <v>14</v>
      </c>
      <c r="C328" s="1">
        <v>13</v>
      </c>
      <c r="D328" s="1">
        <v>13</v>
      </c>
      <c r="E328" s="1">
        <v>13</v>
      </c>
      <c r="F328" s="1">
        <v>0</v>
      </c>
      <c r="G328" s="1">
        <v>0</v>
      </c>
    </row>
    <row r="329" spans="1:7" x14ac:dyDescent="0.25">
      <c r="A329" t="s">
        <v>28</v>
      </c>
      <c r="B329" t="s">
        <v>157</v>
      </c>
      <c r="C329" s="1">
        <v>13</v>
      </c>
      <c r="D329" s="1">
        <v>12</v>
      </c>
      <c r="E329" s="1">
        <v>9</v>
      </c>
      <c r="F329" s="1">
        <v>3</v>
      </c>
      <c r="G329" s="1">
        <v>0</v>
      </c>
    </row>
    <row r="330" spans="1:7" hidden="1" x14ac:dyDescent="0.25">
      <c r="A330" t="s">
        <v>28</v>
      </c>
      <c r="B330" t="s">
        <v>11</v>
      </c>
      <c r="C330" s="1">
        <v>4</v>
      </c>
      <c r="D330" s="1">
        <v>4</v>
      </c>
      <c r="E330" s="1">
        <v>2</v>
      </c>
      <c r="F330" s="1">
        <v>2</v>
      </c>
      <c r="G330" s="1">
        <v>0</v>
      </c>
    </row>
    <row r="331" spans="1:7" hidden="1" x14ac:dyDescent="0.25">
      <c r="A331" t="s">
        <v>29</v>
      </c>
      <c r="B331" t="s">
        <v>4</v>
      </c>
      <c r="C331" s="1">
        <v>100</v>
      </c>
      <c r="D331" s="1">
        <v>96</v>
      </c>
      <c r="E331" s="1">
        <v>51</v>
      </c>
      <c r="F331" s="1">
        <v>45</v>
      </c>
      <c r="G331" s="1">
        <v>0</v>
      </c>
    </row>
    <row r="332" spans="1:7" hidden="1" x14ac:dyDescent="0.25">
      <c r="A332" t="s">
        <v>29</v>
      </c>
      <c r="B332" t="s">
        <v>2</v>
      </c>
      <c r="C332" s="1">
        <v>10</v>
      </c>
      <c r="D332" s="1">
        <v>10</v>
      </c>
      <c r="E332" s="1">
        <v>10</v>
      </c>
      <c r="F332" s="1">
        <v>0</v>
      </c>
      <c r="G332" s="1">
        <v>0</v>
      </c>
    </row>
    <row r="333" spans="1:7" hidden="1" x14ac:dyDescent="0.25">
      <c r="A333" t="s">
        <v>29</v>
      </c>
      <c r="B333" t="s">
        <v>7</v>
      </c>
      <c r="C333" s="1">
        <v>29</v>
      </c>
      <c r="D333" s="1">
        <v>24</v>
      </c>
      <c r="E333" s="1">
        <v>8</v>
      </c>
      <c r="F333" s="1">
        <v>16</v>
      </c>
      <c r="G333" s="1">
        <v>0</v>
      </c>
    </row>
    <row r="334" spans="1:7" hidden="1" x14ac:dyDescent="0.25">
      <c r="A334" t="s">
        <v>29</v>
      </c>
      <c r="B334" t="s">
        <v>9</v>
      </c>
      <c r="C334" s="1">
        <v>1</v>
      </c>
      <c r="D334" s="1">
        <v>1</v>
      </c>
      <c r="E334" s="1">
        <v>1</v>
      </c>
      <c r="F334" s="1">
        <v>0</v>
      </c>
      <c r="G334" s="1">
        <v>0</v>
      </c>
    </row>
    <row r="335" spans="1:7" hidden="1" x14ac:dyDescent="0.25">
      <c r="A335" t="s">
        <v>29</v>
      </c>
      <c r="B335" t="s">
        <v>6</v>
      </c>
      <c r="C335" s="1">
        <v>245</v>
      </c>
      <c r="D335" s="1">
        <v>237</v>
      </c>
      <c r="E335" s="1">
        <v>139</v>
      </c>
      <c r="F335" s="1">
        <v>98</v>
      </c>
      <c r="G335" s="1">
        <v>1</v>
      </c>
    </row>
    <row r="336" spans="1:7" hidden="1" x14ac:dyDescent="0.25">
      <c r="A336" t="s">
        <v>29</v>
      </c>
      <c r="B336" t="s">
        <v>13</v>
      </c>
      <c r="C336" s="1">
        <v>24</v>
      </c>
      <c r="D336" s="1">
        <v>24</v>
      </c>
      <c r="E336" s="1">
        <v>20</v>
      </c>
      <c r="F336" s="1">
        <v>4</v>
      </c>
      <c r="G336" s="1">
        <v>0</v>
      </c>
    </row>
    <row r="337" spans="1:7" hidden="1" x14ac:dyDescent="0.25">
      <c r="A337" t="s">
        <v>29</v>
      </c>
      <c r="B337" t="s">
        <v>15</v>
      </c>
      <c r="C337" s="1">
        <v>118</v>
      </c>
      <c r="D337" s="1">
        <v>117</v>
      </c>
      <c r="E337" s="1">
        <v>96</v>
      </c>
      <c r="F337" s="1">
        <v>21</v>
      </c>
      <c r="G337" s="1">
        <v>1</v>
      </c>
    </row>
    <row r="338" spans="1:7" x14ac:dyDescent="0.25">
      <c r="A338" t="s">
        <v>29</v>
      </c>
      <c r="B338" t="s">
        <v>156</v>
      </c>
      <c r="C338" s="1">
        <v>22</v>
      </c>
      <c r="D338" s="1">
        <v>21</v>
      </c>
      <c r="E338" s="1">
        <v>17</v>
      </c>
      <c r="F338" s="1">
        <v>4</v>
      </c>
      <c r="G338" s="1">
        <v>0</v>
      </c>
    </row>
    <row r="339" spans="1:7" x14ac:dyDescent="0.25">
      <c r="A339" t="s">
        <v>29</v>
      </c>
      <c r="B339" t="s">
        <v>157</v>
      </c>
      <c r="C339" s="1">
        <v>26</v>
      </c>
      <c r="D339" s="1">
        <v>23</v>
      </c>
      <c r="E339" s="1">
        <v>16</v>
      </c>
      <c r="F339" s="1">
        <v>7</v>
      </c>
      <c r="G339" s="1">
        <v>0</v>
      </c>
    </row>
    <row r="340" spans="1:7" hidden="1" x14ac:dyDescent="0.25">
      <c r="A340" t="s">
        <v>29</v>
      </c>
      <c r="B340" t="s">
        <v>195</v>
      </c>
      <c r="C340" s="1">
        <v>56</v>
      </c>
      <c r="D340" s="1">
        <v>52</v>
      </c>
      <c r="E340" s="1">
        <v>52</v>
      </c>
      <c r="F340" s="1">
        <v>0</v>
      </c>
      <c r="G340" s="1">
        <v>0</v>
      </c>
    </row>
    <row r="341" spans="1:7" hidden="1" x14ac:dyDescent="0.25">
      <c r="A341" t="s">
        <v>29</v>
      </c>
      <c r="B341" t="s">
        <v>12</v>
      </c>
      <c r="C341" s="1">
        <v>6</v>
      </c>
      <c r="D341" s="1">
        <v>6</v>
      </c>
      <c r="E341" s="1">
        <v>2</v>
      </c>
      <c r="F341" s="1">
        <v>4</v>
      </c>
      <c r="G341" s="1">
        <v>0</v>
      </c>
    </row>
    <row r="342" spans="1:7" hidden="1" x14ac:dyDescent="0.25">
      <c r="A342" t="s">
        <v>29</v>
      </c>
      <c r="B342" t="s">
        <v>17</v>
      </c>
      <c r="C342" s="1">
        <v>2</v>
      </c>
      <c r="D342" s="1">
        <v>0</v>
      </c>
      <c r="E342" s="1">
        <v>0</v>
      </c>
      <c r="F342" s="1">
        <v>0</v>
      </c>
      <c r="G342" s="1">
        <v>0</v>
      </c>
    </row>
    <row r="343" spans="1:7" hidden="1" x14ac:dyDescent="0.25">
      <c r="A343" t="s">
        <v>29</v>
      </c>
      <c r="B343" t="s">
        <v>11</v>
      </c>
      <c r="C343" s="1">
        <v>1</v>
      </c>
      <c r="D343" s="1">
        <v>1</v>
      </c>
      <c r="E343" s="1">
        <v>1</v>
      </c>
      <c r="F343" s="1">
        <v>0</v>
      </c>
      <c r="G343" s="1">
        <v>0</v>
      </c>
    </row>
    <row r="344" spans="1:7" x14ac:dyDescent="0.25">
      <c r="A344" t="s">
        <v>29</v>
      </c>
      <c r="B344" t="s">
        <v>159</v>
      </c>
      <c r="C344" s="1">
        <v>39</v>
      </c>
      <c r="D344" s="1">
        <v>39</v>
      </c>
      <c r="E344" s="1">
        <v>35</v>
      </c>
      <c r="F344" s="1">
        <v>4</v>
      </c>
      <c r="G344" s="1">
        <v>0</v>
      </c>
    </row>
    <row r="345" spans="1:7" hidden="1" x14ac:dyDescent="0.25">
      <c r="A345" t="s">
        <v>29</v>
      </c>
      <c r="B345" t="s">
        <v>3</v>
      </c>
      <c r="C345" s="1">
        <v>79</v>
      </c>
      <c r="D345" s="1">
        <v>77</v>
      </c>
      <c r="E345" s="1">
        <v>34</v>
      </c>
      <c r="F345" s="1">
        <v>43</v>
      </c>
      <c r="G345" s="1">
        <v>0</v>
      </c>
    </row>
    <row r="346" spans="1:7" hidden="1" x14ac:dyDescent="0.25">
      <c r="A346" t="s">
        <v>29</v>
      </c>
      <c r="B346" t="s">
        <v>5</v>
      </c>
      <c r="C346" s="1">
        <v>1</v>
      </c>
      <c r="D346" s="1">
        <v>1</v>
      </c>
      <c r="E346" s="1">
        <v>0</v>
      </c>
      <c r="F346" s="1">
        <v>1</v>
      </c>
      <c r="G346" s="1">
        <v>0</v>
      </c>
    </row>
    <row r="347" spans="1:7" hidden="1" x14ac:dyDescent="0.25">
      <c r="A347" t="s">
        <v>29</v>
      </c>
      <c r="B347" t="s">
        <v>14</v>
      </c>
      <c r="C347" s="1">
        <v>6</v>
      </c>
      <c r="D347" s="1">
        <v>6</v>
      </c>
      <c r="E347" s="1">
        <v>6</v>
      </c>
      <c r="F347" s="1">
        <v>0</v>
      </c>
      <c r="G347" s="1">
        <v>0</v>
      </c>
    </row>
    <row r="348" spans="1:7" x14ac:dyDescent="0.25">
      <c r="A348" t="s">
        <v>29</v>
      </c>
      <c r="B348" t="s">
        <v>16</v>
      </c>
      <c r="C348" s="1">
        <v>8</v>
      </c>
      <c r="D348" s="1">
        <v>6</v>
      </c>
      <c r="E348" s="1">
        <v>3</v>
      </c>
      <c r="F348" s="1">
        <v>3</v>
      </c>
      <c r="G348" s="1">
        <v>0</v>
      </c>
    </row>
    <row r="349" spans="1:7" hidden="1" x14ac:dyDescent="0.25">
      <c r="A349" t="s">
        <v>29</v>
      </c>
      <c r="B349" t="s">
        <v>8</v>
      </c>
      <c r="C349" s="1">
        <v>9</v>
      </c>
      <c r="D349" s="1">
        <v>9</v>
      </c>
      <c r="E349" s="1">
        <v>3</v>
      </c>
      <c r="F349" s="1">
        <v>6</v>
      </c>
      <c r="G349" s="1">
        <v>0</v>
      </c>
    </row>
    <row r="350" spans="1:7" hidden="1" x14ac:dyDescent="0.25">
      <c r="A350" t="s">
        <v>55</v>
      </c>
      <c r="B350" t="s">
        <v>4</v>
      </c>
      <c r="C350" s="1">
        <v>97</v>
      </c>
      <c r="D350" s="1">
        <v>86</v>
      </c>
      <c r="E350" s="1">
        <v>58</v>
      </c>
      <c r="F350" s="1">
        <v>28</v>
      </c>
      <c r="G350" s="1">
        <v>0</v>
      </c>
    </row>
    <row r="351" spans="1:7" hidden="1" x14ac:dyDescent="0.25">
      <c r="A351" t="s">
        <v>55</v>
      </c>
      <c r="B351" t="s">
        <v>9</v>
      </c>
      <c r="C351" s="1">
        <v>8</v>
      </c>
      <c r="D351" s="1">
        <v>8</v>
      </c>
      <c r="E351" s="1">
        <v>6</v>
      </c>
      <c r="F351" s="1">
        <v>2</v>
      </c>
      <c r="G351" s="1">
        <v>0</v>
      </c>
    </row>
    <row r="352" spans="1:7" hidden="1" x14ac:dyDescent="0.25">
      <c r="A352" t="s">
        <v>55</v>
      </c>
      <c r="B352" t="s">
        <v>7</v>
      </c>
      <c r="C352" s="1">
        <v>25</v>
      </c>
      <c r="D352" s="1">
        <v>24</v>
      </c>
      <c r="E352" s="1">
        <v>16</v>
      </c>
      <c r="F352" s="1">
        <v>8</v>
      </c>
      <c r="G352" s="1">
        <v>0</v>
      </c>
    </row>
    <row r="353" spans="1:7" hidden="1" x14ac:dyDescent="0.25">
      <c r="A353" t="s">
        <v>55</v>
      </c>
      <c r="B353" t="s">
        <v>2</v>
      </c>
      <c r="C353" s="1">
        <v>7</v>
      </c>
      <c r="D353" s="1">
        <v>7</v>
      </c>
      <c r="E353" s="1">
        <v>6</v>
      </c>
      <c r="F353" s="1">
        <v>1</v>
      </c>
      <c r="G353" s="1">
        <v>0</v>
      </c>
    </row>
    <row r="354" spans="1:7" hidden="1" x14ac:dyDescent="0.25">
      <c r="A354" t="s">
        <v>55</v>
      </c>
      <c r="B354" t="s">
        <v>15</v>
      </c>
      <c r="C354" s="1">
        <v>76</v>
      </c>
      <c r="D354" s="1">
        <v>75</v>
      </c>
      <c r="E354" s="1">
        <v>62</v>
      </c>
      <c r="F354" s="1">
        <v>13</v>
      </c>
      <c r="G354" s="1">
        <v>0</v>
      </c>
    </row>
    <row r="355" spans="1:7" hidden="1" x14ac:dyDescent="0.25">
      <c r="A355" t="s">
        <v>55</v>
      </c>
      <c r="B355" t="s">
        <v>13</v>
      </c>
      <c r="C355" s="1">
        <v>28</v>
      </c>
      <c r="D355" s="1">
        <v>28</v>
      </c>
      <c r="E355" s="1">
        <v>21</v>
      </c>
      <c r="F355" s="1">
        <v>7</v>
      </c>
      <c r="G355" s="1">
        <v>0</v>
      </c>
    </row>
    <row r="356" spans="1:7" hidden="1" x14ac:dyDescent="0.25">
      <c r="A356" t="s">
        <v>55</v>
      </c>
      <c r="B356" t="s">
        <v>11</v>
      </c>
      <c r="C356" s="1">
        <v>2</v>
      </c>
      <c r="D356" s="1">
        <v>2</v>
      </c>
      <c r="E356" s="1">
        <v>1</v>
      </c>
      <c r="F356" s="1">
        <v>1</v>
      </c>
      <c r="G356" s="1">
        <v>0</v>
      </c>
    </row>
    <row r="357" spans="1:7" hidden="1" x14ac:dyDescent="0.25">
      <c r="A357" t="s">
        <v>55</v>
      </c>
      <c r="B357" t="s">
        <v>17</v>
      </c>
      <c r="C357" s="1">
        <v>6</v>
      </c>
      <c r="D357" s="1">
        <v>5</v>
      </c>
      <c r="E357" s="1">
        <v>5</v>
      </c>
      <c r="F357" s="1">
        <v>0</v>
      </c>
      <c r="G357" s="1">
        <v>0</v>
      </c>
    </row>
    <row r="358" spans="1:7" x14ac:dyDescent="0.25">
      <c r="A358" t="s">
        <v>55</v>
      </c>
      <c r="B358" t="s">
        <v>157</v>
      </c>
      <c r="C358" s="1">
        <v>16</v>
      </c>
      <c r="D358" s="1">
        <v>15</v>
      </c>
      <c r="E358" s="1">
        <v>13</v>
      </c>
      <c r="F358" s="1">
        <v>2</v>
      </c>
      <c r="G358" s="1">
        <v>0</v>
      </c>
    </row>
    <row r="359" spans="1:7" x14ac:dyDescent="0.25">
      <c r="A359" t="s">
        <v>55</v>
      </c>
      <c r="B359" t="s">
        <v>156</v>
      </c>
      <c r="C359" s="1">
        <v>10</v>
      </c>
      <c r="D359" s="1">
        <v>10</v>
      </c>
      <c r="E359" s="1">
        <v>7</v>
      </c>
      <c r="F359" s="1">
        <v>3</v>
      </c>
      <c r="G359" s="1">
        <v>0</v>
      </c>
    </row>
    <row r="360" spans="1:7" hidden="1" x14ac:dyDescent="0.25">
      <c r="A360" t="s">
        <v>55</v>
      </c>
      <c r="B360" t="s">
        <v>195</v>
      </c>
      <c r="C360" s="1">
        <v>47</v>
      </c>
      <c r="D360" s="1">
        <v>45</v>
      </c>
      <c r="E360" s="1">
        <v>44</v>
      </c>
      <c r="F360" s="1">
        <v>1</v>
      </c>
      <c r="G360" s="1">
        <v>0</v>
      </c>
    </row>
    <row r="361" spans="1:7" hidden="1" x14ac:dyDescent="0.25">
      <c r="A361" t="s">
        <v>55</v>
      </c>
      <c r="B361" t="s">
        <v>8</v>
      </c>
      <c r="C361" s="1">
        <v>13</v>
      </c>
      <c r="D361" s="1">
        <v>13</v>
      </c>
      <c r="E361" s="1">
        <v>7</v>
      </c>
      <c r="F361" s="1">
        <v>6</v>
      </c>
      <c r="G361" s="1">
        <v>0</v>
      </c>
    </row>
    <row r="362" spans="1:7" hidden="1" x14ac:dyDescent="0.25">
      <c r="A362" t="s">
        <v>55</v>
      </c>
      <c r="B362" t="s">
        <v>6</v>
      </c>
      <c r="C362" s="1">
        <v>108</v>
      </c>
      <c r="D362" s="1">
        <v>105</v>
      </c>
      <c r="E362" s="1">
        <v>59</v>
      </c>
      <c r="F362" s="1">
        <v>46</v>
      </c>
      <c r="G362" s="1">
        <v>0</v>
      </c>
    </row>
    <row r="363" spans="1:7" hidden="1" x14ac:dyDescent="0.25">
      <c r="A363" t="s">
        <v>55</v>
      </c>
      <c r="B363" t="s">
        <v>3</v>
      </c>
      <c r="C363" s="1">
        <v>53</v>
      </c>
      <c r="D363" s="1">
        <v>51</v>
      </c>
      <c r="E363" s="1">
        <v>30</v>
      </c>
      <c r="F363" s="1">
        <v>21</v>
      </c>
      <c r="G363" s="1">
        <v>0</v>
      </c>
    </row>
    <row r="364" spans="1:7" hidden="1" x14ac:dyDescent="0.25">
      <c r="A364" t="s">
        <v>55</v>
      </c>
      <c r="B364" t="s">
        <v>12</v>
      </c>
      <c r="C364" s="1">
        <v>9</v>
      </c>
      <c r="D364" s="1">
        <v>8</v>
      </c>
      <c r="E364" s="1">
        <v>7</v>
      </c>
      <c r="F364" s="1">
        <v>1</v>
      </c>
      <c r="G364" s="1">
        <v>1</v>
      </c>
    </row>
    <row r="365" spans="1:7" x14ac:dyDescent="0.25">
      <c r="A365" t="s">
        <v>55</v>
      </c>
      <c r="B365" t="s">
        <v>159</v>
      </c>
      <c r="C365" s="1">
        <v>26</v>
      </c>
      <c r="D365" s="1">
        <v>26</v>
      </c>
      <c r="E365" s="1">
        <v>24</v>
      </c>
      <c r="F365" s="1">
        <v>2</v>
      </c>
      <c r="G365" s="1">
        <v>0</v>
      </c>
    </row>
    <row r="366" spans="1:7" hidden="1" x14ac:dyDescent="0.25">
      <c r="A366" t="s">
        <v>55</v>
      </c>
      <c r="B366" t="s">
        <v>14</v>
      </c>
      <c r="C366" s="1">
        <v>3</v>
      </c>
      <c r="D366" s="1">
        <v>3</v>
      </c>
      <c r="E366" s="1">
        <v>3</v>
      </c>
      <c r="F366" s="1">
        <v>0</v>
      </c>
      <c r="G366" s="1">
        <v>0</v>
      </c>
    </row>
    <row r="367" spans="1:7" x14ac:dyDescent="0.25">
      <c r="A367" t="s">
        <v>55</v>
      </c>
      <c r="B367" t="s">
        <v>16</v>
      </c>
      <c r="C367" s="1">
        <v>2</v>
      </c>
      <c r="D367" s="1">
        <v>2</v>
      </c>
      <c r="E367" s="1">
        <v>2</v>
      </c>
      <c r="F367" s="1">
        <v>0</v>
      </c>
      <c r="G367" s="1">
        <v>0</v>
      </c>
    </row>
    <row r="368" spans="1:7" hidden="1" x14ac:dyDescent="0.25">
      <c r="A368" t="s">
        <v>30</v>
      </c>
      <c r="B368" t="s">
        <v>3</v>
      </c>
      <c r="C368" s="1">
        <v>87</v>
      </c>
      <c r="D368" s="1">
        <v>83</v>
      </c>
      <c r="E368" s="1">
        <v>33</v>
      </c>
      <c r="F368" s="1">
        <v>50</v>
      </c>
      <c r="G368" s="1">
        <v>0</v>
      </c>
    </row>
    <row r="369" spans="1:7" hidden="1" x14ac:dyDescent="0.25">
      <c r="A369" t="s">
        <v>30</v>
      </c>
      <c r="B369" t="s">
        <v>2</v>
      </c>
      <c r="C369" s="1">
        <v>11</v>
      </c>
      <c r="D369" s="1">
        <v>11</v>
      </c>
      <c r="E369" s="1">
        <v>10</v>
      </c>
      <c r="F369" s="1">
        <v>1</v>
      </c>
      <c r="G369" s="1">
        <v>0</v>
      </c>
    </row>
    <row r="370" spans="1:7" hidden="1" x14ac:dyDescent="0.25">
      <c r="A370" t="s">
        <v>30</v>
      </c>
      <c r="B370" t="s">
        <v>8</v>
      </c>
      <c r="C370" s="1">
        <v>5</v>
      </c>
      <c r="D370" s="1">
        <v>5</v>
      </c>
      <c r="E370" s="1">
        <v>3</v>
      </c>
      <c r="F370" s="1">
        <v>2</v>
      </c>
      <c r="G370" s="1">
        <v>0</v>
      </c>
    </row>
    <row r="371" spans="1:7" x14ac:dyDescent="0.25">
      <c r="A371" t="s">
        <v>30</v>
      </c>
      <c r="B371" t="s">
        <v>192</v>
      </c>
      <c r="C371" s="1">
        <v>1</v>
      </c>
      <c r="D371" s="1">
        <v>0</v>
      </c>
      <c r="E371" s="1">
        <v>0</v>
      </c>
      <c r="F371" s="1">
        <v>0</v>
      </c>
      <c r="G371" s="1">
        <v>0</v>
      </c>
    </row>
    <row r="372" spans="1:7" x14ac:dyDescent="0.25">
      <c r="A372" t="s">
        <v>30</v>
      </c>
      <c r="B372" t="s">
        <v>159</v>
      </c>
      <c r="C372" s="1">
        <v>30</v>
      </c>
      <c r="D372" s="1">
        <v>30</v>
      </c>
      <c r="E372" s="1">
        <v>20</v>
      </c>
      <c r="F372" s="1">
        <v>10</v>
      </c>
      <c r="G372" s="1">
        <v>0</v>
      </c>
    </row>
    <row r="373" spans="1:7" x14ac:dyDescent="0.25">
      <c r="A373" t="s">
        <v>30</v>
      </c>
      <c r="B373" t="s">
        <v>16</v>
      </c>
      <c r="C373" s="1">
        <v>20</v>
      </c>
      <c r="D373" s="1">
        <v>19</v>
      </c>
      <c r="E373" s="1">
        <v>19</v>
      </c>
      <c r="F373" s="1">
        <v>0</v>
      </c>
      <c r="G373" s="1">
        <v>0</v>
      </c>
    </row>
    <row r="374" spans="1:7" hidden="1" x14ac:dyDescent="0.25">
      <c r="A374" t="s">
        <v>30</v>
      </c>
      <c r="B374" t="s">
        <v>13</v>
      </c>
      <c r="C374" s="1">
        <v>12</v>
      </c>
      <c r="D374" s="1">
        <v>12</v>
      </c>
      <c r="E374" s="1">
        <v>12</v>
      </c>
      <c r="F374" s="1">
        <v>0</v>
      </c>
      <c r="G374" s="1">
        <v>0</v>
      </c>
    </row>
    <row r="375" spans="1:7" hidden="1" x14ac:dyDescent="0.25">
      <c r="A375" t="s">
        <v>30</v>
      </c>
      <c r="B375" t="s">
        <v>12</v>
      </c>
      <c r="C375" s="1">
        <v>15</v>
      </c>
      <c r="D375" s="1">
        <v>13</v>
      </c>
      <c r="E375" s="1">
        <v>13</v>
      </c>
      <c r="F375" s="1">
        <v>0</v>
      </c>
      <c r="G375" s="1">
        <v>1</v>
      </c>
    </row>
    <row r="376" spans="1:7" hidden="1" x14ac:dyDescent="0.25">
      <c r="A376" t="s">
        <v>30</v>
      </c>
      <c r="B376" t="s">
        <v>195</v>
      </c>
      <c r="C376" s="1">
        <v>33</v>
      </c>
      <c r="D376" s="1">
        <v>31</v>
      </c>
      <c r="E376" s="1">
        <v>31</v>
      </c>
      <c r="F376" s="1">
        <v>0</v>
      </c>
      <c r="G376" s="1">
        <v>1</v>
      </c>
    </row>
    <row r="377" spans="1:7" hidden="1" x14ac:dyDescent="0.25">
      <c r="A377" t="s">
        <v>30</v>
      </c>
      <c r="B377" t="s">
        <v>17</v>
      </c>
      <c r="C377" s="1">
        <v>50</v>
      </c>
      <c r="D377" s="1">
        <v>50</v>
      </c>
      <c r="E377" s="1">
        <v>50</v>
      </c>
      <c r="F377" s="1">
        <v>0</v>
      </c>
      <c r="G377" s="1">
        <v>0</v>
      </c>
    </row>
    <row r="378" spans="1:7" hidden="1" x14ac:dyDescent="0.25">
      <c r="A378" t="s">
        <v>30</v>
      </c>
      <c r="B378" t="s">
        <v>9</v>
      </c>
      <c r="C378" s="1">
        <v>4</v>
      </c>
      <c r="D378" s="1">
        <v>4</v>
      </c>
      <c r="E378" s="1">
        <v>2</v>
      </c>
      <c r="F378" s="1">
        <v>2</v>
      </c>
      <c r="G378" s="1">
        <v>0</v>
      </c>
    </row>
    <row r="379" spans="1:7" hidden="1" x14ac:dyDescent="0.25">
      <c r="A379" t="s">
        <v>30</v>
      </c>
      <c r="B379" t="s">
        <v>15</v>
      </c>
      <c r="C379" s="1">
        <v>137</v>
      </c>
      <c r="D379" s="1">
        <v>134</v>
      </c>
      <c r="E379" s="1">
        <v>116</v>
      </c>
      <c r="F379" s="1">
        <v>18</v>
      </c>
      <c r="G379" s="1">
        <v>1</v>
      </c>
    </row>
    <row r="380" spans="1:7" hidden="1" x14ac:dyDescent="0.25">
      <c r="A380" t="s">
        <v>30</v>
      </c>
      <c r="B380" t="s">
        <v>7</v>
      </c>
      <c r="C380" s="1">
        <v>70</v>
      </c>
      <c r="D380" s="1">
        <v>68</v>
      </c>
      <c r="E380" s="1">
        <v>40</v>
      </c>
      <c r="F380" s="1">
        <v>28</v>
      </c>
      <c r="G380" s="1">
        <v>0</v>
      </c>
    </row>
    <row r="381" spans="1:7" x14ac:dyDescent="0.25">
      <c r="A381" t="s">
        <v>30</v>
      </c>
      <c r="B381" t="s">
        <v>156</v>
      </c>
      <c r="C381" s="1">
        <v>39</v>
      </c>
      <c r="D381" s="1">
        <v>37</v>
      </c>
      <c r="E381" s="1">
        <v>30</v>
      </c>
      <c r="F381" s="1">
        <v>7</v>
      </c>
      <c r="G381" s="1">
        <v>0</v>
      </c>
    </row>
    <row r="382" spans="1:7" hidden="1" x14ac:dyDescent="0.25">
      <c r="A382" t="s">
        <v>30</v>
      </c>
      <c r="B382" t="s">
        <v>6</v>
      </c>
      <c r="C382" s="1">
        <v>145</v>
      </c>
      <c r="D382" s="1">
        <v>132</v>
      </c>
      <c r="E382" s="1">
        <v>86</v>
      </c>
      <c r="F382" s="1">
        <v>46</v>
      </c>
      <c r="G382" s="1">
        <v>1</v>
      </c>
    </row>
    <row r="383" spans="1:7" hidden="1" x14ac:dyDescent="0.25">
      <c r="A383" t="s">
        <v>30</v>
      </c>
      <c r="B383" t="s">
        <v>4</v>
      </c>
      <c r="C383" s="1">
        <v>124</v>
      </c>
      <c r="D383" s="1">
        <v>118</v>
      </c>
      <c r="E383" s="1">
        <v>59</v>
      </c>
      <c r="F383" s="1">
        <v>59</v>
      </c>
      <c r="G383" s="1">
        <v>0</v>
      </c>
    </row>
    <row r="384" spans="1:7" hidden="1" x14ac:dyDescent="0.25">
      <c r="A384" t="s">
        <v>30</v>
      </c>
      <c r="B384" t="s">
        <v>14</v>
      </c>
      <c r="C384" s="1">
        <v>5</v>
      </c>
      <c r="D384" s="1">
        <v>5</v>
      </c>
      <c r="E384" s="1">
        <v>5</v>
      </c>
      <c r="F384" s="1">
        <v>0</v>
      </c>
      <c r="G384" s="1">
        <v>0</v>
      </c>
    </row>
    <row r="385" spans="1:7" x14ac:dyDescent="0.25">
      <c r="A385" t="s">
        <v>30</v>
      </c>
      <c r="B385" t="s">
        <v>157</v>
      </c>
      <c r="C385" s="1">
        <v>41</v>
      </c>
      <c r="D385" s="1">
        <v>38</v>
      </c>
      <c r="E385" s="1">
        <v>36</v>
      </c>
      <c r="F385" s="1">
        <v>2</v>
      </c>
      <c r="G385" s="1">
        <v>1</v>
      </c>
    </row>
    <row r="386" spans="1:7" hidden="1" x14ac:dyDescent="0.25">
      <c r="A386" t="s">
        <v>56</v>
      </c>
      <c r="B386" t="s">
        <v>7</v>
      </c>
      <c r="C386" s="1">
        <v>16</v>
      </c>
      <c r="D386" s="1">
        <v>11</v>
      </c>
      <c r="E386" s="1">
        <v>9</v>
      </c>
      <c r="F386" s="1">
        <v>2</v>
      </c>
      <c r="G386" s="1">
        <v>4</v>
      </c>
    </row>
    <row r="387" spans="1:7" hidden="1" x14ac:dyDescent="0.25">
      <c r="A387" t="s">
        <v>56</v>
      </c>
      <c r="B387" t="s">
        <v>4</v>
      </c>
      <c r="C387" s="1">
        <v>101</v>
      </c>
      <c r="D387" s="1">
        <v>96</v>
      </c>
      <c r="E387" s="1">
        <v>81</v>
      </c>
      <c r="F387" s="1">
        <v>15</v>
      </c>
      <c r="G387" s="1">
        <v>2</v>
      </c>
    </row>
    <row r="388" spans="1:7" hidden="1" x14ac:dyDescent="0.25">
      <c r="A388" t="s">
        <v>56</v>
      </c>
      <c r="B388" t="s">
        <v>2</v>
      </c>
      <c r="C388" s="1">
        <v>8</v>
      </c>
      <c r="D388" s="1">
        <v>7</v>
      </c>
      <c r="E388" s="1">
        <v>7</v>
      </c>
      <c r="F388" s="1">
        <v>0</v>
      </c>
      <c r="G388" s="1">
        <v>1</v>
      </c>
    </row>
    <row r="389" spans="1:7" hidden="1" x14ac:dyDescent="0.25">
      <c r="A389" t="s">
        <v>56</v>
      </c>
      <c r="B389" t="s">
        <v>9</v>
      </c>
      <c r="C389" s="1">
        <v>9</v>
      </c>
      <c r="D389" s="1">
        <v>9</v>
      </c>
      <c r="E389" s="1">
        <v>9</v>
      </c>
      <c r="F389" s="1">
        <v>0</v>
      </c>
      <c r="G389" s="1">
        <v>0</v>
      </c>
    </row>
    <row r="390" spans="1:7" hidden="1" x14ac:dyDescent="0.25">
      <c r="A390" t="s">
        <v>56</v>
      </c>
      <c r="B390" t="s">
        <v>15</v>
      </c>
      <c r="C390" s="1">
        <v>250</v>
      </c>
      <c r="D390" s="1">
        <v>250</v>
      </c>
      <c r="E390" s="1">
        <v>196</v>
      </c>
      <c r="F390" s="1">
        <v>54</v>
      </c>
      <c r="G390" s="1">
        <v>0</v>
      </c>
    </row>
    <row r="391" spans="1:7" hidden="1" x14ac:dyDescent="0.25">
      <c r="A391" t="s">
        <v>56</v>
      </c>
      <c r="B391" t="s">
        <v>11</v>
      </c>
      <c r="C391" s="1">
        <v>1</v>
      </c>
      <c r="D391" s="1">
        <v>1</v>
      </c>
      <c r="E391" s="1">
        <v>1</v>
      </c>
      <c r="F391" s="1">
        <v>0</v>
      </c>
      <c r="G391" s="1">
        <v>0</v>
      </c>
    </row>
    <row r="392" spans="1:7" hidden="1" x14ac:dyDescent="0.25">
      <c r="A392" t="s">
        <v>56</v>
      </c>
      <c r="B392" t="s">
        <v>14</v>
      </c>
      <c r="C392" s="1">
        <v>7</v>
      </c>
      <c r="D392" s="1">
        <v>0</v>
      </c>
      <c r="E392" s="1">
        <v>0</v>
      </c>
      <c r="F392" s="1">
        <v>0</v>
      </c>
      <c r="G392" s="1">
        <v>0</v>
      </c>
    </row>
    <row r="393" spans="1:7" hidden="1" x14ac:dyDescent="0.25">
      <c r="A393" t="s">
        <v>56</v>
      </c>
      <c r="B393" t="s">
        <v>13</v>
      </c>
      <c r="C393" s="1">
        <v>37</v>
      </c>
      <c r="D393" s="1">
        <v>0</v>
      </c>
      <c r="E393" s="1">
        <v>0</v>
      </c>
      <c r="F393" s="1">
        <v>0</v>
      </c>
      <c r="G393" s="1">
        <v>0</v>
      </c>
    </row>
    <row r="394" spans="1:7" x14ac:dyDescent="0.25">
      <c r="A394" t="s">
        <v>56</v>
      </c>
      <c r="B394" t="s">
        <v>156</v>
      </c>
      <c r="C394" s="1">
        <v>38</v>
      </c>
      <c r="D394" s="1">
        <v>32</v>
      </c>
      <c r="E394" s="1">
        <v>28</v>
      </c>
      <c r="F394" s="1">
        <v>4</v>
      </c>
      <c r="G394" s="1">
        <v>6</v>
      </c>
    </row>
    <row r="395" spans="1:7" hidden="1" x14ac:dyDescent="0.25">
      <c r="A395" t="s">
        <v>56</v>
      </c>
      <c r="B395" t="s">
        <v>8</v>
      </c>
      <c r="C395" s="1">
        <v>2</v>
      </c>
      <c r="D395" s="1">
        <v>2</v>
      </c>
      <c r="E395" s="1">
        <v>0</v>
      </c>
      <c r="F395" s="1">
        <v>2</v>
      </c>
      <c r="G395" s="1">
        <v>0</v>
      </c>
    </row>
    <row r="396" spans="1:7" x14ac:dyDescent="0.25">
      <c r="A396" t="s">
        <v>56</v>
      </c>
      <c r="B396" t="s">
        <v>159</v>
      </c>
      <c r="C396" s="1">
        <v>35</v>
      </c>
      <c r="D396" s="1">
        <v>34</v>
      </c>
      <c r="E396" s="1">
        <v>31</v>
      </c>
      <c r="F396" s="1">
        <v>3</v>
      </c>
      <c r="G396" s="1">
        <v>1</v>
      </c>
    </row>
    <row r="397" spans="1:7" hidden="1" x14ac:dyDescent="0.25">
      <c r="A397" t="s">
        <v>56</v>
      </c>
      <c r="B397" t="s">
        <v>17</v>
      </c>
      <c r="C397" s="1">
        <v>8</v>
      </c>
      <c r="D397" s="1">
        <v>7</v>
      </c>
      <c r="E397" s="1">
        <v>7</v>
      </c>
      <c r="F397" s="1">
        <v>0</v>
      </c>
      <c r="G397" s="1">
        <v>0</v>
      </c>
    </row>
    <row r="398" spans="1:7" hidden="1" x14ac:dyDescent="0.25">
      <c r="A398" t="s">
        <v>56</v>
      </c>
      <c r="B398" t="s">
        <v>195</v>
      </c>
      <c r="C398" s="1">
        <v>54</v>
      </c>
      <c r="D398" s="1">
        <v>52</v>
      </c>
      <c r="E398" s="1">
        <v>52</v>
      </c>
      <c r="F398" s="1">
        <v>0</v>
      </c>
      <c r="G398" s="1">
        <v>1</v>
      </c>
    </row>
    <row r="399" spans="1:7" hidden="1" x14ac:dyDescent="0.25">
      <c r="A399" t="s">
        <v>56</v>
      </c>
      <c r="B399" t="s">
        <v>12</v>
      </c>
      <c r="C399" s="1">
        <v>30</v>
      </c>
      <c r="D399" s="1">
        <v>26</v>
      </c>
      <c r="E399" s="1">
        <v>21</v>
      </c>
      <c r="F399" s="1">
        <v>5</v>
      </c>
      <c r="G399" s="1">
        <v>0</v>
      </c>
    </row>
    <row r="400" spans="1:7" hidden="1" x14ac:dyDescent="0.25">
      <c r="A400" t="s">
        <v>56</v>
      </c>
      <c r="B400" t="s">
        <v>6</v>
      </c>
      <c r="C400" s="1">
        <v>198</v>
      </c>
      <c r="D400" s="1">
        <v>191</v>
      </c>
      <c r="E400" s="1">
        <v>128</v>
      </c>
      <c r="F400" s="1">
        <v>63</v>
      </c>
      <c r="G400" s="1">
        <v>2</v>
      </c>
    </row>
    <row r="401" spans="1:7" hidden="1" x14ac:dyDescent="0.25">
      <c r="A401" t="s">
        <v>56</v>
      </c>
      <c r="B401" t="s">
        <v>3</v>
      </c>
      <c r="C401" s="1">
        <v>120</v>
      </c>
      <c r="D401" s="1">
        <v>109</v>
      </c>
      <c r="E401" s="1">
        <v>53</v>
      </c>
      <c r="F401" s="1">
        <v>56</v>
      </c>
      <c r="G401" s="1">
        <v>9</v>
      </c>
    </row>
    <row r="402" spans="1:7" x14ac:dyDescent="0.25">
      <c r="A402" t="s">
        <v>56</v>
      </c>
      <c r="B402" t="s">
        <v>157</v>
      </c>
      <c r="C402" s="1">
        <v>10</v>
      </c>
      <c r="D402" s="1">
        <v>9</v>
      </c>
      <c r="E402" s="1">
        <v>8</v>
      </c>
      <c r="F402" s="1">
        <v>1</v>
      </c>
      <c r="G402" s="1">
        <v>0</v>
      </c>
    </row>
    <row r="403" spans="1:7" x14ac:dyDescent="0.25">
      <c r="A403" t="s">
        <v>56</v>
      </c>
      <c r="B403" t="s">
        <v>16</v>
      </c>
      <c r="C403" s="1">
        <v>2</v>
      </c>
      <c r="D403" s="1">
        <v>2</v>
      </c>
      <c r="E403" s="1">
        <v>1</v>
      </c>
      <c r="F403" s="1">
        <v>1</v>
      </c>
      <c r="G403" s="1">
        <v>0</v>
      </c>
    </row>
    <row r="404" spans="1:7" hidden="1" x14ac:dyDescent="0.25">
      <c r="A404" t="s">
        <v>57</v>
      </c>
      <c r="B404" t="s">
        <v>6</v>
      </c>
      <c r="C404" s="1">
        <v>448</v>
      </c>
      <c r="D404" s="1">
        <v>441</v>
      </c>
      <c r="E404" s="1">
        <v>311</v>
      </c>
      <c r="F404" s="1">
        <v>130</v>
      </c>
      <c r="G404" s="1">
        <v>4</v>
      </c>
    </row>
    <row r="405" spans="1:7" hidden="1" x14ac:dyDescent="0.25">
      <c r="A405" t="s">
        <v>57</v>
      </c>
      <c r="B405" t="s">
        <v>9</v>
      </c>
      <c r="C405" s="1">
        <v>16</v>
      </c>
      <c r="D405" s="1">
        <v>16</v>
      </c>
      <c r="E405" s="1">
        <v>15</v>
      </c>
      <c r="F405" s="1">
        <v>1</v>
      </c>
      <c r="G405" s="1">
        <v>0</v>
      </c>
    </row>
    <row r="406" spans="1:7" hidden="1" x14ac:dyDescent="0.25">
      <c r="A406" t="s">
        <v>57</v>
      </c>
      <c r="B406" t="s">
        <v>14</v>
      </c>
      <c r="C406" s="1">
        <v>11</v>
      </c>
      <c r="D406" s="1">
        <v>8</v>
      </c>
      <c r="E406" s="1">
        <v>7</v>
      </c>
      <c r="F406" s="1">
        <v>1</v>
      </c>
      <c r="G406" s="1">
        <v>0</v>
      </c>
    </row>
    <row r="407" spans="1:7" hidden="1" x14ac:dyDescent="0.25">
      <c r="A407" t="s">
        <v>57</v>
      </c>
      <c r="B407" t="s">
        <v>7</v>
      </c>
      <c r="C407" s="1">
        <v>2</v>
      </c>
      <c r="D407" s="1">
        <v>1</v>
      </c>
      <c r="E407" s="1">
        <v>0</v>
      </c>
      <c r="F407" s="1">
        <v>1</v>
      </c>
      <c r="G407" s="1">
        <v>0</v>
      </c>
    </row>
    <row r="408" spans="1:7" hidden="1" x14ac:dyDescent="0.25">
      <c r="A408" t="s">
        <v>57</v>
      </c>
      <c r="B408" t="s">
        <v>15</v>
      </c>
      <c r="C408" s="1">
        <v>171</v>
      </c>
      <c r="D408" s="1">
        <v>171</v>
      </c>
      <c r="E408" s="1">
        <v>159</v>
      </c>
      <c r="F408" s="1">
        <v>12</v>
      </c>
      <c r="G408" s="1">
        <v>0</v>
      </c>
    </row>
    <row r="409" spans="1:7" x14ac:dyDescent="0.25">
      <c r="A409" t="s">
        <v>57</v>
      </c>
      <c r="B409" t="s">
        <v>159</v>
      </c>
      <c r="C409" s="1">
        <v>104</v>
      </c>
      <c r="D409" s="1">
        <v>104</v>
      </c>
      <c r="E409" s="1">
        <v>95</v>
      </c>
      <c r="F409" s="1">
        <v>9</v>
      </c>
      <c r="G409" s="1">
        <v>0</v>
      </c>
    </row>
    <row r="410" spans="1:7" x14ac:dyDescent="0.25">
      <c r="A410" t="s">
        <v>57</v>
      </c>
      <c r="B410" t="s">
        <v>157</v>
      </c>
      <c r="C410" s="1">
        <v>51</v>
      </c>
      <c r="D410" s="1">
        <v>50</v>
      </c>
      <c r="E410" s="1">
        <v>40</v>
      </c>
      <c r="F410" s="1">
        <v>10</v>
      </c>
      <c r="G410" s="1">
        <v>1</v>
      </c>
    </row>
    <row r="411" spans="1:7" hidden="1" x14ac:dyDescent="0.25">
      <c r="A411" t="s">
        <v>57</v>
      </c>
      <c r="B411" t="s">
        <v>11</v>
      </c>
      <c r="C411" s="1">
        <v>1</v>
      </c>
      <c r="D411" s="1">
        <v>1</v>
      </c>
      <c r="E411" s="1">
        <v>1</v>
      </c>
      <c r="F411" s="1">
        <v>0</v>
      </c>
      <c r="G411" s="1">
        <v>0</v>
      </c>
    </row>
    <row r="412" spans="1:7" hidden="1" x14ac:dyDescent="0.25">
      <c r="A412" t="s">
        <v>57</v>
      </c>
      <c r="B412" t="s">
        <v>4</v>
      </c>
      <c r="C412" s="1">
        <v>202</v>
      </c>
      <c r="D412" s="1">
        <v>179</v>
      </c>
      <c r="E412" s="1">
        <v>123</v>
      </c>
      <c r="F412" s="1">
        <v>56</v>
      </c>
      <c r="G412" s="1">
        <v>6</v>
      </c>
    </row>
    <row r="413" spans="1:7" hidden="1" x14ac:dyDescent="0.25">
      <c r="A413" t="s">
        <v>57</v>
      </c>
      <c r="B413" t="s">
        <v>8</v>
      </c>
      <c r="C413" s="1">
        <v>10</v>
      </c>
      <c r="D413" s="1">
        <v>10</v>
      </c>
      <c r="E413" s="1">
        <v>5</v>
      </c>
      <c r="F413" s="1">
        <v>5</v>
      </c>
      <c r="G413" s="1">
        <v>0</v>
      </c>
    </row>
    <row r="414" spans="1:7" hidden="1" x14ac:dyDescent="0.25">
      <c r="A414" t="s">
        <v>57</v>
      </c>
      <c r="B414" t="s">
        <v>3</v>
      </c>
      <c r="C414" s="1">
        <v>122</v>
      </c>
      <c r="D414" s="1">
        <v>121</v>
      </c>
      <c r="E414" s="1">
        <v>53</v>
      </c>
      <c r="F414" s="1">
        <v>68</v>
      </c>
      <c r="G414" s="1">
        <v>0</v>
      </c>
    </row>
    <row r="415" spans="1:7" hidden="1" x14ac:dyDescent="0.25">
      <c r="A415" t="s">
        <v>57</v>
      </c>
      <c r="B415" t="s">
        <v>2</v>
      </c>
      <c r="C415" s="1">
        <v>7</v>
      </c>
      <c r="D415" s="1">
        <v>7</v>
      </c>
      <c r="E415" s="1">
        <v>7</v>
      </c>
      <c r="F415" s="1">
        <v>0</v>
      </c>
      <c r="G415" s="1">
        <v>0</v>
      </c>
    </row>
    <row r="416" spans="1:7" hidden="1" x14ac:dyDescent="0.25">
      <c r="A416" t="s">
        <v>57</v>
      </c>
      <c r="B416" t="s">
        <v>17</v>
      </c>
      <c r="C416" s="1">
        <v>3</v>
      </c>
      <c r="D416" s="1">
        <v>0</v>
      </c>
      <c r="E416" s="1">
        <v>0</v>
      </c>
      <c r="F416" s="1">
        <v>0</v>
      </c>
      <c r="G416" s="1">
        <v>0</v>
      </c>
    </row>
    <row r="417" spans="1:7" hidden="1" x14ac:dyDescent="0.25">
      <c r="A417" t="s">
        <v>57</v>
      </c>
      <c r="B417" t="s">
        <v>195</v>
      </c>
      <c r="C417" s="1">
        <v>39</v>
      </c>
      <c r="D417" s="1">
        <v>34</v>
      </c>
      <c r="E417" s="1">
        <v>34</v>
      </c>
      <c r="F417" s="1">
        <v>0</v>
      </c>
      <c r="G417" s="1">
        <v>4</v>
      </c>
    </row>
    <row r="418" spans="1:7" hidden="1" x14ac:dyDescent="0.25">
      <c r="A418" t="s">
        <v>57</v>
      </c>
      <c r="B418" t="s">
        <v>12</v>
      </c>
      <c r="C418" s="1">
        <v>32</v>
      </c>
      <c r="D418" s="1">
        <v>29</v>
      </c>
      <c r="E418" s="1">
        <v>28</v>
      </c>
      <c r="F418" s="1">
        <v>1</v>
      </c>
      <c r="G418" s="1">
        <v>0</v>
      </c>
    </row>
    <row r="419" spans="1:7" x14ac:dyDescent="0.25">
      <c r="A419" t="s">
        <v>57</v>
      </c>
      <c r="B419" t="s">
        <v>16</v>
      </c>
      <c r="C419" s="1">
        <v>3</v>
      </c>
      <c r="D419" s="1">
        <v>3</v>
      </c>
      <c r="E419" s="1">
        <v>2</v>
      </c>
      <c r="F419" s="1">
        <v>1</v>
      </c>
      <c r="G419" s="1">
        <v>0</v>
      </c>
    </row>
    <row r="420" spans="1:7" hidden="1" x14ac:dyDescent="0.25">
      <c r="A420" t="s">
        <v>57</v>
      </c>
      <c r="B420" t="s">
        <v>13</v>
      </c>
      <c r="C420" s="1">
        <v>23</v>
      </c>
      <c r="D420" s="1">
        <v>19</v>
      </c>
      <c r="E420" s="1">
        <v>12</v>
      </c>
      <c r="F420" s="1">
        <v>7</v>
      </c>
      <c r="G420" s="1">
        <v>0</v>
      </c>
    </row>
    <row r="421" spans="1:7" x14ac:dyDescent="0.25">
      <c r="A421" t="s">
        <v>57</v>
      </c>
      <c r="B421" t="s">
        <v>156</v>
      </c>
      <c r="C421" s="1">
        <v>47</v>
      </c>
      <c r="D421" s="1">
        <v>45</v>
      </c>
      <c r="E421" s="1">
        <v>39</v>
      </c>
      <c r="F421" s="1">
        <v>6</v>
      </c>
      <c r="G421" s="1">
        <v>0</v>
      </c>
    </row>
    <row r="422" spans="1:7" hidden="1" x14ac:dyDescent="0.25">
      <c r="A422" t="s">
        <v>175</v>
      </c>
      <c r="B422" t="s">
        <v>7</v>
      </c>
      <c r="C422" s="1">
        <v>8</v>
      </c>
      <c r="D422" s="1">
        <v>8</v>
      </c>
      <c r="E422" s="1">
        <v>4</v>
      </c>
      <c r="F422" s="1">
        <v>4</v>
      </c>
      <c r="G422" s="1">
        <v>0</v>
      </c>
    </row>
    <row r="423" spans="1:7" hidden="1" x14ac:dyDescent="0.25">
      <c r="A423" t="s">
        <v>175</v>
      </c>
      <c r="B423" t="s">
        <v>2</v>
      </c>
      <c r="C423" s="1">
        <v>10</v>
      </c>
      <c r="D423" s="1">
        <v>10</v>
      </c>
      <c r="E423" s="1">
        <v>8</v>
      </c>
      <c r="F423" s="1">
        <v>2</v>
      </c>
      <c r="G423" s="1">
        <v>0</v>
      </c>
    </row>
    <row r="424" spans="1:7" hidden="1" x14ac:dyDescent="0.25">
      <c r="A424" t="s">
        <v>175</v>
      </c>
      <c r="B424" t="s">
        <v>4</v>
      </c>
      <c r="C424" s="1">
        <v>64</v>
      </c>
      <c r="D424" s="1">
        <v>59</v>
      </c>
      <c r="E424" s="1">
        <v>15</v>
      </c>
      <c r="F424" s="1">
        <v>44</v>
      </c>
      <c r="G424" s="1">
        <v>0</v>
      </c>
    </row>
    <row r="425" spans="1:7" hidden="1" x14ac:dyDescent="0.25">
      <c r="A425" t="s">
        <v>175</v>
      </c>
      <c r="B425" t="s">
        <v>8</v>
      </c>
      <c r="C425" s="1">
        <v>4</v>
      </c>
      <c r="D425" s="1">
        <v>3</v>
      </c>
      <c r="E425" s="1">
        <v>1</v>
      </c>
      <c r="F425" s="1">
        <v>2</v>
      </c>
      <c r="G425" s="1">
        <v>0</v>
      </c>
    </row>
    <row r="426" spans="1:7" hidden="1" x14ac:dyDescent="0.25">
      <c r="A426" t="s">
        <v>175</v>
      </c>
      <c r="B426" t="s">
        <v>17</v>
      </c>
      <c r="C426" s="1">
        <v>6</v>
      </c>
      <c r="D426" s="1">
        <v>4</v>
      </c>
      <c r="E426" s="1">
        <v>3</v>
      </c>
      <c r="F426" s="1">
        <v>1</v>
      </c>
      <c r="G426" s="1">
        <v>0</v>
      </c>
    </row>
    <row r="427" spans="1:7" hidden="1" x14ac:dyDescent="0.25">
      <c r="A427" t="s">
        <v>175</v>
      </c>
      <c r="B427" t="s">
        <v>15</v>
      </c>
      <c r="C427" s="1">
        <v>79</v>
      </c>
      <c r="D427" s="1">
        <v>78</v>
      </c>
      <c r="E427" s="1">
        <v>59</v>
      </c>
      <c r="F427" s="1">
        <v>19</v>
      </c>
      <c r="G427" s="1">
        <v>0</v>
      </c>
    </row>
    <row r="428" spans="1:7" x14ac:dyDescent="0.25">
      <c r="A428" t="s">
        <v>175</v>
      </c>
      <c r="B428" t="s">
        <v>16</v>
      </c>
      <c r="C428" s="1">
        <v>4</v>
      </c>
      <c r="D428" s="1">
        <v>3</v>
      </c>
      <c r="E428" s="1">
        <v>3</v>
      </c>
      <c r="F428" s="1">
        <v>0</v>
      </c>
      <c r="G428" s="1">
        <v>0</v>
      </c>
    </row>
    <row r="429" spans="1:7" hidden="1" x14ac:dyDescent="0.25">
      <c r="A429" t="s">
        <v>175</v>
      </c>
      <c r="B429" t="s">
        <v>12</v>
      </c>
      <c r="C429" s="1">
        <v>12</v>
      </c>
      <c r="D429" s="1">
        <v>10</v>
      </c>
      <c r="E429" s="1">
        <v>6</v>
      </c>
      <c r="F429" s="1">
        <v>4</v>
      </c>
      <c r="G429" s="1">
        <v>0</v>
      </c>
    </row>
    <row r="430" spans="1:7" hidden="1" x14ac:dyDescent="0.25">
      <c r="A430" t="s">
        <v>175</v>
      </c>
      <c r="B430" t="s">
        <v>195</v>
      </c>
      <c r="C430" s="1">
        <v>32</v>
      </c>
      <c r="D430" s="1">
        <v>32</v>
      </c>
      <c r="E430" s="1">
        <v>32</v>
      </c>
      <c r="F430" s="1">
        <v>0</v>
      </c>
      <c r="G430" s="1">
        <v>0</v>
      </c>
    </row>
    <row r="431" spans="1:7" x14ac:dyDescent="0.25">
      <c r="A431" t="s">
        <v>175</v>
      </c>
      <c r="B431" t="s">
        <v>156</v>
      </c>
      <c r="C431" s="1">
        <v>15</v>
      </c>
      <c r="D431" s="1">
        <v>15</v>
      </c>
      <c r="E431" s="1">
        <v>11</v>
      </c>
      <c r="F431" s="1">
        <v>4</v>
      </c>
      <c r="G431" s="1">
        <v>0</v>
      </c>
    </row>
    <row r="432" spans="1:7" hidden="1" x14ac:dyDescent="0.25">
      <c r="A432" t="s">
        <v>175</v>
      </c>
      <c r="B432" t="s">
        <v>13</v>
      </c>
      <c r="C432" s="1">
        <v>18</v>
      </c>
      <c r="D432" s="1">
        <v>17</v>
      </c>
      <c r="E432" s="1">
        <v>10</v>
      </c>
      <c r="F432" s="1">
        <v>7</v>
      </c>
      <c r="G432" s="1">
        <v>0</v>
      </c>
    </row>
    <row r="433" spans="1:7" hidden="1" x14ac:dyDescent="0.25">
      <c r="A433" t="s">
        <v>175</v>
      </c>
      <c r="B433" t="s">
        <v>3</v>
      </c>
      <c r="C433" s="1">
        <v>33</v>
      </c>
      <c r="D433" s="1">
        <v>32</v>
      </c>
      <c r="E433" s="1">
        <v>11</v>
      </c>
      <c r="F433" s="1">
        <v>21</v>
      </c>
      <c r="G433" s="1">
        <v>0</v>
      </c>
    </row>
    <row r="434" spans="1:7" x14ac:dyDescent="0.25">
      <c r="A434" t="s">
        <v>175</v>
      </c>
      <c r="B434" t="s">
        <v>159</v>
      </c>
      <c r="C434" s="1">
        <v>10</v>
      </c>
      <c r="D434" s="1">
        <v>10</v>
      </c>
      <c r="E434" s="1">
        <v>10</v>
      </c>
      <c r="F434" s="1">
        <v>0</v>
      </c>
      <c r="G434" s="1">
        <v>0</v>
      </c>
    </row>
    <row r="435" spans="1:7" hidden="1" x14ac:dyDescent="0.25">
      <c r="A435" t="s">
        <v>175</v>
      </c>
      <c r="B435" t="s">
        <v>6</v>
      </c>
      <c r="C435" s="1">
        <v>68</v>
      </c>
      <c r="D435" s="1">
        <v>66</v>
      </c>
      <c r="E435" s="1">
        <v>38</v>
      </c>
      <c r="F435" s="1">
        <v>28</v>
      </c>
      <c r="G435" s="1">
        <v>1</v>
      </c>
    </row>
    <row r="436" spans="1:7" hidden="1" x14ac:dyDescent="0.25">
      <c r="A436" t="s">
        <v>175</v>
      </c>
      <c r="B436" t="s">
        <v>9</v>
      </c>
      <c r="C436" s="1">
        <v>3</v>
      </c>
      <c r="D436" s="1">
        <v>3</v>
      </c>
      <c r="E436" s="1">
        <v>0</v>
      </c>
      <c r="F436" s="1">
        <v>3</v>
      </c>
      <c r="G436" s="1">
        <v>0</v>
      </c>
    </row>
    <row r="437" spans="1:7" x14ac:dyDescent="0.25">
      <c r="A437" t="s">
        <v>175</v>
      </c>
      <c r="B437" t="s">
        <v>157</v>
      </c>
      <c r="C437" s="1">
        <v>35</v>
      </c>
      <c r="D437" s="1">
        <v>30</v>
      </c>
      <c r="E437" s="1">
        <v>24</v>
      </c>
      <c r="F437" s="1">
        <v>6</v>
      </c>
      <c r="G437" s="1">
        <v>0</v>
      </c>
    </row>
    <row r="438" spans="1:7" hidden="1" x14ac:dyDescent="0.25">
      <c r="A438" t="s">
        <v>175</v>
      </c>
      <c r="B438" t="s">
        <v>11</v>
      </c>
      <c r="C438" s="1">
        <v>2</v>
      </c>
      <c r="D438" s="1">
        <v>2</v>
      </c>
      <c r="E438" s="1">
        <v>0</v>
      </c>
      <c r="F438" s="1">
        <v>2</v>
      </c>
      <c r="G438" s="1">
        <v>0</v>
      </c>
    </row>
    <row r="439" spans="1:7" hidden="1" x14ac:dyDescent="0.25">
      <c r="A439" t="s">
        <v>175</v>
      </c>
      <c r="B439" t="s">
        <v>14</v>
      </c>
      <c r="C439" s="1">
        <v>3</v>
      </c>
      <c r="D439" s="1">
        <v>3</v>
      </c>
      <c r="E439" s="1">
        <v>3</v>
      </c>
      <c r="F439" s="1">
        <v>0</v>
      </c>
      <c r="G439" s="1">
        <v>0</v>
      </c>
    </row>
    <row r="440" spans="1:7" hidden="1" x14ac:dyDescent="0.25">
      <c r="A440" t="s">
        <v>31</v>
      </c>
      <c r="B440" t="s">
        <v>2</v>
      </c>
      <c r="C440" s="1">
        <v>9</v>
      </c>
      <c r="D440" s="1">
        <v>8</v>
      </c>
      <c r="E440" s="1">
        <v>6</v>
      </c>
      <c r="F440" s="1">
        <v>2</v>
      </c>
      <c r="G440" s="1">
        <v>0</v>
      </c>
    </row>
    <row r="441" spans="1:7" hidden="1" x14ac:dyDescent="0.25">
      <c r="A441" t="s">
        <v>31</v>
      </c>
      <c r="B441" t="s">
        <v>9</v>
      </c>
      <c r="C441" s="1">
        <v>11</v>
      </c>
      <c r="D441" s="1">
        <v>10</v>
      </c>
      <c r="E441" s="1">
        <v>6</v>
      </c>
      <c r="F441" s="1">
        <v>4</v>
      </c>
      <c r="G441" s="1">
        <v>1</v>
      </c>
    </row>
    <row r="442" spans="1:7" hidden="1" x14ac:dyDescent="0.25">
      <c r="A442" t="s">
        <v>31</v>
      </c>
      <c r="B442" t="s">
        <v>6</v>
      </c>
      <c r="C442" s="1">
        <v>77</v>
      </c>
      <c r="D442" s="1">
        <v>77</v>
      </c>
      <c r="E442" s="1">
        <v>43</v>
      </c>
      <c r="F442" s="1">
        <v>34</v>
      </c>
      <c r="G442" s="1">
        <v>0</v>
      </c>
    </row>
    <row r="443" spans="1:7" hidden="1" x14ac:dyDescent="0.25">
      <c r="A443" t="s">
        <v>31</v>
      </c>
      <c r="B443" t="s">
        <v>195</v>
      </c>
      <c r="C443" s="1">
        <v>31</v>
      </c>
      <c r="D443" s="1">
        <v>25</v>
      </c>
      <c r="E443" s="1">
        <v>24</v>
      </c>
      <c r="F443" s="1">
        <v>1</v>
      </c>
      <c r="G443" s="1">
        <v>0</v>
      </c>
    </row>
    <row r="444" spans="1:7" hidden="1" x14ac:dyDescent="0.25">
      <c r="A444" t="s">
        <v>31</v>
      </c>
      <c r="B444" t="s">
        <v>8</v>
      </c>
      <c r="C444" s="1">
        <v>6</v>
      </c>
      <c r="D444" s="1">
        <v>6</v>
      </c>
      <c r="E444" s="1">
        <v>4</v>
      </c>
      <c r="F444" s="1">
        <v>2</v>
      </c>
      <c r="G444" s="1">
        <v>0</v>
      </c>
    </row>
    <row r="445" spans="1:7" hidden="1" x14ac:dyDescent="0.25">
      <c r="A445" t="s">
        <v>31</v>
      </c>
      <c r="B445" t="s">
        <v>15</v>
      </c>
      <c r="C445" s="1">
        <v>104</v>
      </c>
      <c r="D445" s="1">
        <v>104</v>
      </c>
      <c r="E445" s="1">
        <v>80</v>
      </c>
      <c r="F445" s="1">
        <v>24</v>
      </c>
      <c r="G445" s="1">
        <v>0</v>
      </c>
    </row>
    <row r="446" spans="1:7" x14ac:dyDescent="0.25">
      <c r="A446" t="s">
        <v>31</v>
      </c>
      <c r="B446" t="s">
        <v>16</v>
      </c>
      <c r="C446" s="1">
        <v>7</v>
      </c>
      <c r="D446" s="1">
        <v>7</v>
      </c>
      <c r="E446" s="1">
        <v>5</v>
      </c>
      <c r="F446" s="1">
        <v>2</v>
      </c>
      <c r="G446" s="1">
        <v>0</v>
      </c>
    </row>
    <row r="447" spans="1:7" hidden="1" x14ac:dyDescent="0.25">
      <c r="A447" t="s">
        <v>31</v>
      </c>
      <c r="B447" t="s">
        <v>13</v>
      </c>
      <c r="C447" s="1">
        <v>17</v>
      </c>
      <c r="D447" s="1">
        <v>16</v>
      </c>
      <c r="E447" s="1">
        <v>16</v>
      </c>
      <c r="F447" s="1">
        <v>0</v>
      </c>
      <c r="G447" s="1">
        <v>0</v>
      </c>
    </row>
    <row r="448" spans="1:7" x14ac:dyDescent="0.25">
      <c r="A448" t="s">
        <v>31</v>
      </c>
      <c r="B448" t="s">
        <v>157</v>
      </c>
      <c r="C448" s="1">
        <v>73</v>
      </c>
      <c r="D448" s="1">
        <v>71</v>
      </c>
      <c r="E448" s="1">
        <v>54</v>
      </c>
      <c r="F448" s="1">
        <v>17</v>
      </c>
      <c r="G448" s="1">
        <v>0</v>
      </c>
    </row>
    <row r="449" spans="1:7" hidden="1" x14ac:dyDescent="0.25">
      <c r="A449" t="s">
        <v>31</v>
      </c>
      <c r="B449" t="s">
        <v>3</v>
      </c>
      <c r="C449" s="1">
        <v>54</v>
      </c>
      <c r="D449" s="1">
        <v>53</v>
      </c>
      <c r="E449" s="1">
        <v>30</v>
      </c>
      <c r="F449" s="1">
        <v>23</v>
      </c>
      <c r="G449" s="1">
        <v>1</v>
      </c>
    </row>
    <row r="450" spans="1:7" hidden="1" x14ac:dyDescent="0.25">
      <c r="A450" t="s">
        <v>31</v>
      </c>
      <c r="B450" t="s">
        <v>17</v>
      </c>
      <c r="C450" s="1">
        <v>2</v>
      </c>
      <c r="D450" s="1">
        <v>2</v>
      </c>
      <c r="E450" s="1">
        <v>2</v>
      </c>
      <c r="F450" s="1">
        <v>0</v>
      </c>
      <c r="G450" s="1">
        <v>0</v>
      </c>
    </row>
    <row r="451" spans="1:7" hidden="1" x14ac:dyDescent="0.25">
      <c r="A451" t="s">
        <v>31</v>
      </c>
      <c r="B451" t="s">
        <v>14</v>
      </c>
      <c r="C451" s="1">
        <v>4</v>
      </c>
      <c r="D451" s="1">
        <v>4</v>
      </c>
      <c r="E451" s="1">
        <v>4</v>
      </c>
      <c r="F451" s="1">
        <v>0</v>
      </c>
      <c r="G451" s="1">
        <v>0</v>
      </c>
    </row>
    <row r="452" spans="1:7" x14ac:dyDescent="0.25">
      <c r="A452" t="s">
        <v>31</v>
      </c>
      <c r="B452" t="s">
        <v>159</v>
      </c>
      <c r="C452" s="1">
        <v>18</v>
      </c>
      <c r="D452" s="1">
        <v>17</v>
      </c>
      <c r="E452" s="1">
        <v>16</v>
      </c>
      <c r="F452" s="1">
        <v>1</v>
      </c>
      <c r="G452" s="1">
        <v>0</v>
      </c>
    </row>
    <row r="453" spans="1:7" x14ac:dyDescent="0.25">
      <c r="A453" t="s">
        <v>31</v>
      </c>
      <c r="B453" t="s">
        <v>156</v>
      </c>
      <c r="C453" s="1">
        <v>16</v>
      </c>
      <c r="D453" s="1">
        <v>16</v>
      </c>
      <c r="E453" s="1">
        <v>12</v>
      </c>
      <c r="F453" s="1">
        <v>4</v>
      </c>
      <c r="G453" s="1">
        <v>0</v>
      </c>
    </row>
    <row r="454" spans="1:7" hidden="1" x14ac:dyDescent="0.25">
      <c r="A454" t="s">
        <v>31</v>
      </c>
      <c r="B454" t="s">
        <v>4</v>
      </c>
      <c r="C454" s="1">
        <v>123</v>
      </c>
      <c r="D454" s="1">
        <v>122</v>
      </c>
      <c r="E454" s="1">
        <v>34</v>
      </c>
      <c r="F454" s="1">
        <v>88</v>
      </c>
      <c r="G454" s="1">
        <v>0</v>
      </c>
    </row>
    <row r="455" spans="1:7" hidden="1" x14ac:dyDescent="0.25">
      <c r="A455" t="s">
        <v>31</v>
      </c>
      <c r="B455" t="s">
        <v>7</v>
      </c>
      <c r="C455" s="1">
        <v>28</v>
      </c>
      <c r="D455" s="1">
        <v>25</v>
      </c>
      <c r="E455" s="1">
        <v>19</v>
      </c>
      <c r="F455" s="1">
        <v>6</v>
      </c>
      <c r="G455" s="1">
        <v>0</v>
      </c>
    </row>
    <row r="456" spans="1:7" hidden="1" x14ac:dyDescent="0.25">
      <c r="A456" t="s">
        <v>31</v>
      </c>
      <c r="B456" t="s">
        <v>12</v>
      </c>
      <c r="C456" s="1">
        <v>16</v>
      </c>
      <c r="D456" s="1">
        <v>13</v>
      </c>
      <c r="E456" s="1">
        <v>8</v>
      </c>
      <c r="F456" s="1">
        <v>5</v>
      </c>
      <c r="G456" s="1">
        <v>0</v>
      </c>
    </row>
    <row r="457" spans="1:7" hidden="1" x14ac:dyDescent="0.25">
      <c r="A457" t="s">
        <v>32</v>
      </c>
      <c r="B457" t="s">
        <v>11</v>
      </c>
      <c r="C457" s="1">
        <v>2</v>
      </c>
      <c r="D457" s="1">
        <v>2</v>
      </c>
      <c r="E457" s="1">
        <v>0</v>
      </c>
      <c r="F457" s="1">
        <v>2</v>
      </c>
      <c r="G457" s="1">
        <v>0</v>
      </c>
    </row>
    <row r="458" spans="1:7" hidden="1" x14ac:dyDescent="0.25">
      <c r="A458" t="s">
        <v>32</v>
      </c>
      <c r="B458" t="s">
        <v>3</v>
      </c>
      <c r="C458" s="1">
        <v>168</v>
      </c>
      <c r="D458" s="1">
        <v>162</v>
      </c>
      <c r="E458" s="1">
        <v>84</v>
      </c>
      <c r="F458" s="1">
        <v>78</v>
      </c>
      <c r="G458" s="1">
        <v>0</v>
      </c>
    </row>
    <row r="459" spans="1:7" hidden="1" x14ac:dyDescent="0.25">
      <c r="A459" t="s">
        <v>32</v>
      </c>
      <c r="B459" t="s">
        <v>2</v>
      </c>
      <c r="C459" s="1">
        <v>15</v>
      </c>
      <c r="D459" s="1">
        <v>14</v>
      </c>
      <c r="E459" s="1">
        <v>14</v>
      </c>
      <c r="F459" s="1">
        <v>0</v>
      </c>
      <c r="G459" s="1">
        <v>0</v>
      </c>
    </row>
    <row r="460" spans="1:7" hidden="1" x14ac:dyDescent="0.25">
      <c r="A460" t="s">
        <v>32</v>
      </c>
      <c r="B460" t="s">
        <v>4</v>
      </c>
      <c r="C460" s="1">
        <v>301</v>
      </c>
      <c r="D460" s="1">
        <v>282</v>
      </c>
      <c r="E460" s="1">
        <v>102</v>
      </c>
      <c r="F460" s="1">
        <v>180</v>
      </c>
      <c r="G460" s="1">
        <v>0</v>
      </c>
    </row>
    <row r="461" spans="1:7" hidden="1" x14ac:dyDescent="0.25">
      <c r="A461" t="s">
        <v>32</v>
      </c>
      <c r="B461" t="s">
        <v>8</v>
      </c>
      <c r="C461" s="1">
        <v>11</v>
      </c>
      <c r="D461" s="1">
        <v>11</v>
      </c>
      <c r="E461" s="1">
        <v>6</v>
      </c>
      <c r="F461" s="1">
        <v>5</v>
      </c>
      <c r="G461" s="1">
        <v>0</v>
      </c>
    </row>
    <row r="462" spans="1:7" hidden="1" x14ac:dyDescent="0.25">
      <c r="A462" t="s">
        <v>32</v>
      </c>
      <c r="B462" t="s">
        <v>9</v>
      </c>
      <c r="C462" s="1">
        <v>6</v>
      </c>
      <c r="D462" s="1">
        <v>4</v>
      </c>
      <c r="E462" s="1">
        <v>3</v>
      </c>
      <c r="F462" s="1">
        <v>1</v>
      </c>
      <c r="G462" s="1">
        <v>0</v>
      </c>
    </row>
    <row r="463" spans="1:7" x14ac:dyDescent="0.25">
      <c r="A463" t="s">
        <v>32</v>
      </c>
      <c r="B463" t="s">
        <v>156</v>
      </c>
      <c r="C463" s="1">
        <v>67</v>
      </c>
      <c r="D463" s="1">
        <v>65</v>
      </c>
      <c r="E463" s="1">
        <v>51</v>
      </c>
      <c r="F463" s="1">
        <v>14</v>
      </c>
      <c r="G463" s="1">
        <v>0</v>
      </c>
    </row>
    <row r="464" spans="1:7" x14ac:dyDescent="0.25">
      <c r="A464" t="s">
        <v>32</v>
      </c>
      <c r="B464" t="s">
        <v>159</v>
      </c>
      <c r="C464" s="1">
        <v>61</v>
      </c>
      <c r="D464" s="1">
        <v>57</v>
      </c>
      <c r="E464" s="1">
        <v>45</v>
      </c>
      <c r="F464" s="1">
        <v>12</v>
      </c>
      <c r="G464" s="1">
        <v>0</v>
      </c>
    </row>
    <row r="465" spans="1:7" hidden="1" x14ac:dyDescent="0.25">
      <c r="A465" t="s">
        <v>32</v>
      </c>
      <c r="B465" t="s">
        <v>13</v>
      </c>
      <c r="C465" s="1">
        <v>83</v>
      </c>
      <c r="D465" s="1">
        <v>82</v>
      </c>
      <c r="E465" s="1">
        <v>58</v>
      </c>
      <c r="F465" s="1">
        <v>24</v>
      </c>
      <c r="G465" s="1">
        <v>0</v>
      </c>
    </row>
    <row r="466" spans="1:7" hidden="1" x14ac:dyDescent="0.25">
      <c r="A466" t="s">
        <v>32</v>
      </c>
      <c r="B466" t="s">
        <v>15</v>
      </c>
      <c r="C466" s="1">
        <v>210</v>
      </c>
      <c r="D466" s="1">
        <v>206</v>
      </c>
      <c r="E466" s="1">
        <v>169</v>
      </c>
      <c r="F466" s="1">
        <v>37</v>
      </c>
      <c r="G466" s="1">
        <v>0</v>
      </c>
    </row>
    <row r="467" spans="1:7" hidden="1" x14ac:dyDescent="0.25">
      <c r="A467" t="s">
        <v>32</v>
      </c>
      <c r="B467" t="s">
        <v>195</v>
      </c>
      <c r="C467" s="1">
        <v>52</v>
      </c>
      <c r="D467" s="1">
        <v>52</v>
      </c>
      <c r="E467" s="1">
        <v>52</v>
      </c>
      <c r="F467" s="1">
        <v>0</v>
      </c>
      <c r="G467" s="1">
        <v>0</v>
      </c>
    </row>
    <row r="468" spans="1:7" hidden="1" x14ac:dyDescent="0.25">
      <c r="A468" t="s">
        <v>32</v>
      </c>
      <c r="B468" t="s">
        <v>194</v>
      </c>
      <c r="C468" s="1">
        <v>1</v>
      </c>
      <c r="D468" s="1">
        <v>0</v>
      </c>
      <c r="E468" s="1">
        <v>0</v>
      </c>
      <c r="F468" s="1">
        <v>0</v>
      </c>
      <c r="G468" s="1">
        <v>0</v>
      </c>
    </row>
    <row r="469" spans="1:7" x14ac:dyDescent="0.25">
      <c r="A469" t="s">
        <v>32</v>
      </c>
      <c r="B469" t="s">
        <v>16</v>
      </c>
      <c r="C469" s="1">
        <v>48</v>
      </c>
      <c r="D469" s="1">
        <v>48</v>
      </c>
      <c r="E469" s="1">
        <v>46</v>
      </c>
      <c r="F469" s="1">
        <v>2</v>
      </c>
      <c r="G469" s="1">
        <v>0</v>
      </c>
    </row>
    <row r="470" spans="1:7" hidden="1" x14ac:dyDescent="0.25">
      <c r="A470" t="s">
        <v>32</v>
      </c>
      <c r="B470" t="s">
        <v>7</v>
      </c>
      <c r="C470" s="1">
        <v>138</v>
      </c>
      <c r="D470" s="1">
        <v>136</v>
      </c>
      <c r="E470" s="1">
        <v>76</v>
      </c>
      <c r="F470" s="1">
        <v>60</v>
      </c>
      <c r="G470" s="1">
        <v>1</v>
      </c>
    </row>
    <row r="471" spans="1:7" hidden="1" x14ac:dyDescent="0.25">
      <c r="A471" t="s">
        <v>32</v>
      </c>
      <c r="B471" t="s">
        <v>6</v>
      </c>
      <c r="C471" s="1">
        <v>172</v>
      </c>
      <c r="D471" s="1">
        <v>166</v>
      </c>
      <c r="E471" s="1">
        <v>76</v>
      </c>
      <c r="F471" s="1">
        <v>90</v>
      </c>
      <c r="G471" s="1">
        <v>1</v>
      </c>
    </row>
    <row r="472" spans="1:7" x14ac:dyDescent="0.25">
      <c r="A472" t="s">
        <v>32</v>
      </c>
      <c r="B472" t="s">
        <v>157</v>
      </c>
      <c r="C472" s="1">
        <v>139</v>
      </c>
      <c r="D472" s="1">
        <v>126</v>
      </c>
      <c r="E472" s="1">
        <v>105</v>
      </c>
      <c r="F472" s="1">
        <v>21</v>
      </c>
      <c r="G472" s="1">
        <v>1</v>
      </c>
    </row>
    <row r="473" spans="1:7" hidden="1" x14ac:dyDescent="0.25">
      <c r="A473" t="s">
        <v>32</v>
      </c>
      <c r="B473" t="s">
        <v>14</v>
      </c>
      <c r="C473" s="1">
        <v>19</v>
      </c>
      <c r="D473" s="1">
        <v>18</v>
      </c>
      <c r="E473" s="1">
        <v>18</v>
      </c>
      <c r="F473" s="1">
        <v>0</v>
      </c>
      <c r="G473" s="1">
        <v>0</v>
      </c>
    </row>
    <row r="474" spans="1:7" hidden="1" x14ac:dyDescent="0.25">
      <c r="A474" t="s">
        <v>32</v>
      </c>
      <c r="B474" t="s">
        <v>17</v>
      </c>
      <c r="C474" s="1">
        <v>101</v>
      </c>
      <c r="D474" s="1">
        <v>97</v>
      </c>
      <c r="E474" s="1">
        <v>96</v>
      </c>
      <c r="F474" s="1">
        <v>1</v>
      </c>
      <c r="G474" s="1">
        <v>0</v>
      </c>
    </row>
    <row r="475" spans="1:7" hidden="1" x14ac:dyDescent="0.25">
      <c r="A475" t="s">
        <v>188</v>
      </c>
      <c r="B475" t="s">
        <v>9</v>
      </c>
      <c r="C475" s="1">
        <v>1</v>
      </c>
      <c r="D475" s="1">
        <v>1</v>
      </c>
      <c r="E475" s="1">
        <v>1</v>
      </c>
      <c r="F475" s="1">
        <v>0</v>
      </c>
      <c r="G475" s="1">
        <v>0</v>
      </c>
    </row>
    <row r="476" spans="1:7" hidden="1" x14ac:dyDescent="0.25">
      <c r="A476" t="s">
        <v>188</v>
      </c>
      <c r="B476" t="s">
        <v>7</v>
      </c>
      <c r="C476" s="1">
        <v>57</v>
      </c>
      <c r="D476" s="1">
        <v>57</v>
      </c>
      <c r="E476" s="1">
        <v>56</v>
      </c>
      <c r="F476" s="1">
        <v>1</v>
      </c>
      <c r="G476" s="1">
        <v>0</v>
      </c>
    </row>
    <row r="477" spans="1:7" hidden="1" x14ac:dyDescent="0.25">
      <c r="A477" t="s">
        <v>188</v>
      </c>
      <c r="B477" t="s">
        <v>195</v>
      </c>
      <c r="C477" s="1">
        <v>6</v>
      </c>
      <c r="D477" s="1">
        <v>6</v>
      </c>
      <c r="E477" s="1">
        <v>6</v>
      </c>
      <c r="F477" s="1">
        <v>0</v>
      </c>
      <c r="G477" s="1">
        <v>0</v>
      </c>
    </row>
    <row r="478" spans="1:7" hidden="1" x14ac:dyDescent="0.25">
      <c r="A478" t="s">
        <v>188</v>
      </c>
      <c r="B478" t="s">
        <v>3</v>
      </c>
      <c r="C478" s="1">
        <v>11</v>
      </c>
      <c r="D478" s="1">
        <v>10</v>
      </c>
      <c r="E478" s="1">
        <v>6</v>
      </c>
      <c r="F478" s="1">
        <v>4</v>
      </c>
      <c r="G478" s="1">
        <v>0</v>
      </c>
    </row>
    <row r="479" spans="1:7" hidden="1" x14ac:dyDescent="0.25">
      <c r="A479" t="s">
        <v>188</v>
      </c>
      <c r="B479" t="s">
        <v>4</v>
      </c>
      <c r="C479" s="1">
        <v>28</v>
      </c>
      <c r="D479" s="1">
        <v>20</v>
      </c>
      <c r="E479" s="1">
        <v>10</v>
      </c>
      <c r="F479" s="1">
        <v>10</v>
      </c>
      <c r="G479" s="1">
        <v>0</v>
      </c>
    </row>
    <row r="480" spans="1:7" hidden="1" x14ac:dyDescent="0.25">
      <c r="A480" t="s">
        <v>188</v>
      </c>
      <c r="B480" t="s">
        <v>6</v>
      </c>
      <c r="C480" s="1">
        <v>8</v>
      </c>
      <c r="D480" s="1">
        <v>8</v>
      </c>
      <c r="E480" s="1">
        <v>3</v>
      </c>
      <c r="F480" s="1">
        <v>5</v>
      </c>
      <c r="G480" s="1">
        <v>0</v>
      </c>
    </row>
    <row r="481" spans="1:7" hidden="1" x14ac:dyDescent="0.25">
      <c r="A481" t="s">
        <v>188</v>
      </c>
      <c r="B481" t="s">
        <v>15</v>
      </c>
      <c r="C481" s="1">
        <v>25</v>
      </c>
      <c r="D481" s="1">
        <v>25</v>
      </c>
      <c r="E481" s="1">
        <v>20</v>
      </c>
      <c r="F481" s="1">
        <v>5</v>
      </c>
      <c r="G481" s="1">
        <v>0</v>
      </c>
    </row>
    <row r="482" spans="1:7" hidden="1" x14ac:dyDescent="0.25">
      <c r="A482" t="s">
        <v>188</v>
      </c>
      <c r="B482" t="s">
        <v>12</v>
      </c>
      <c r="C482" s="1">
        <v>4</v>
      </c>
      <c r="D482" s="1">
        <v>3</v>
      </c>
      <c r="E482" s="1">
        <v>1</v>
      </c>
      <c r="F482" s="1">
        <v>2</v>
      </c>
      <c r="G482" s="1">
        <v>0</v>
      </c>
    </row>
    <row r="483" spans="1:7" x14ac:dyDescent="0.25">
      <c r="A483" t="s">
        <v>188</v>
      </c>
      <c r="B483" t="s">
        <v>157</v>
      </c>
      <c r="C483" s="1">
        <v>10</v>
      </c>
      <c r="D483" s="1">
        <v>7</v>
      </c>
      <c r="E483" s="1">
        <v>4</v>
      </c>
      <c r="F483" s="1">
        <v>3</v>
      </c>
      <c r="G483" s="1">
        <v>0</v>
      </c>
    </row>
    <row r="484" spans="1:7" hidden="1" x14ac:dyDescent="0.25">
      <c r="A484" t="s">
        <v>188</v>
      </c>
      <c r="B484" t="s">
        <v>17</v>
      </c>
      <c r="C484" s="1">
        <v>11</v>
      </c>
      <c r="D484" s="1">
        <v>11</v>
      </c>
      <c r="E484" s="1">
        <v>7</v>
      </c>
      <c r="F484" s="1">
        <v>4</v>
      </c>
      <c r="G484" s="1">
        <v>0</v>
      </c>
    </row>
    <row r="485" spans="1:7" x14ac:dyDescent="0.25">
      <c r="A485" t="s">
        <v>188</v>
      </c>
      <c r="B485" t="s">
        <v>156</v>
      </c>
      <c r="C485" s="1">
        <v>3</v>
      </c>
      <c r="D485" s="1">
        <v>3</v>
      </c>
      <c r="E485" s="1">
        <v>3</v>
      </c>
      <c r="F485" s="1">
        <v>0</v>
      </c>
      <c r="G485" s="1">
        <v>0</v>
      </c>
    </row>
    <row r="486" spans="1:7" x14ac:dyDescent="0.25">
      <c r="A486" t="s">
        <v>188</v>
      </c>
      <c r="B486" t="s">
        <v>159</v>
      </c>
      <c r="C486" s="1">
        <v>3</v>
      </c>
      <c r="D486" s="1">
        <v>3</v>
      </c>
      <c r="E486" s="1">
        <v>3</v>
      </c>
      <c r="F486" s="1">
        <v>0</v>
      </c>
      <c r="G486" s="1">
        <v>0</v>
      </c>
    </row>
    <row r="487" spans="1:7" x14ac:dyDescent="0.25">
      <c r="A487" t="s">
        <v>188</v>
      </c>
      <c r="B487" t="s">
        <v>16</v>
      </c>
      <c r="C487" s="1">
        <v>1</v>
      </c>
      <c r="D487" s="1">
        <v>1</v>
      </c>
      <c r="E487" s="1">
        <v>1</v>
      </c>
      <c r="F487" s="1">
        <v>0</v>
      </c>
      <c r="G487" s="1">
        <v>0</v>
      </c>
    </row>
    <row r="488" spans="1:7" hidden="1" x14ac:dyDescent="0.25">
      <c r="A488" t="s">
        <v>188</v>
      </c>
      <c r="B488" t="s">
        <v>13</v>
      </c>
      <c r="C488" s="1">
        <v>6</v>
      </c>
      <c r="D488" s="1">
        <v>5</v>
      </c>
      <c r="E488" s="1">
        <v>3</v>
      </c>
      <c r="F488" s="1">
        <v>2</v>
      </c>
      <c r="G488" s="1">
        <v>0</v>
      </c>
    </row>
    <row r="489" spans="1:7" hidden="1" x14ac:dyDescent="0.25">
      <c r="A489" t="s">
        <v>188</v>
      </c>
      <c r="B489" t="s">
        <v>8</v>
      </c>
      <c r="C489" s="1">
        <v>1</v>
      </c>
      <c r="D489" s="1">
        <v>0</v>
      </c>
      <c r="E489" s="1">
        <v>0</v>
      </c>
      <c r="F489" s="1">
        <v>0</v>
      </c>
      <c r="G489" s="1">
        <v>0</v>
      </c>
    </row>
    <row r="490" spans="1:7" hidden="1" x14ac:dyDescent="0.25">
      <c r="A490" t="s">
        <v>188</v>
      </c>
      <c r="B490" t="s">
        <v>11</v>
      </c>
      <c r="C490" s="1">
        <v>1</v>
      </c>
      <c r="D490" s="1">
        <v>1</v>
      </c>
      <c r="E490" s="1">
        <v>1</v>
      </c>
      <c r="F490" s="1">
        <v>0</v>
      </c>
      <c r="G490" s="1">
        <v>0</v>
      </c>
    </row>
    <row r="491" spans="1:7" hidden="1" x14ac:dyDescent="0.25">
      <c r="A491" t="s">
        <v>188</v>
      </c>
      <c r="B491" t="s">
        <v>14</v>
      </c>
      <c r="C491" s="1">
        <v>1</v>
      </c>
      <c r="D491" s="1">
        <v>1</v>
      </c>
      <c r="E491" s="1">
        <v>1</v>
      </c>
      <c r="F491" s="1">
        <v>0</v>
      </c>
      <c r="G491" s="1">
        <v>0</v>
      </c>
    </row>
    <row r="492" spans="1:7" hidden="1" x14ac:dyDescent="0.25">
      <c r="A492" t="s">
        <v>179</v>
      </c>
      <c r="B492" t="s">
        <v>4</v>
      </c>
      <c r="C492" s="1">
        <v>11</v>
      </c>
      <c r="D492" s="1">
        <v>11</v>
      </c>
      <c r="E492" s="1">
        <v>0</v>
      </c>
      <c r="F492" s="1">
        <v>11</v>
      </c>
      <c r="G492" s="1">
        <v>0</v>
      </c>
    </row>
    <row r="493" spans="1:7" hidden="1" x14ac:dyDescent="0.25">
      <c r="A493" t="s">
        <v>179</v>
      </c>
      <c r="B493" t="s">
        <v>7</v>
      </c>
      <c r="C493" s="1">
        <v>53</v>
      </c>
      <c r="D493" s="1">
        <v>49</v>
      </c>
      <c r="E493" s="1">
        <v>21</v>
      </c>
      <c r="F493" s="1">
        <v>28</v>
      </c>
      <c r="G493" s="1">
        <v>0</v>
      </c>
    </row>
    <row r="494" spans="1:7" hidden="1" x14ac:dyDescent="0.25">
      <c r="A494" t="s">
        <v>179</v>
      </c>
      <c r="B494" t="s">
        <v>13</v>
      </c>
      <c r="C494" s="1">
        <v>47</v>
      </c>
      <c r="D494" s="1">
        <v>40</v>
      </c>
      <c r="E494" s="1">
        <v>13</v>
      </c>
      <c r="F494" s="1">
        <v>27</v>
      </c>
      <c r="G494" s="1">
        <v>0</v>
      </c>
    </row>
    <row r="495" spans="1:7" hidden="1" x14ac:dyDescent="0.25">
      <c r="A495" t="s">
        <v>179</v>
      </c>
      <c r="B495" t="s">
        <v>195</v>
      </c>
      <c r="C495" s="1">
        <v>93</v>
      </c>
      <c r="D495" s="1">
        <v>91</v>
      </c>
      <c r="E495" s="1">
        <v>90</v>
      </c>
      <c r="F495" s="1">
        <v>1</v>
      </c>
      <c r="G495" s="1">
        <v>0</v>
      </c>
    </row>
    <row r="496" spans="1:7" hidden="1" x14ac:dyDescent="0.25">
      <c r="A496" t="s">
        <v>179</v>
      </c>
      <c r="B496" t="s">
        <v>17</v>
      </c>
      <c r="C496" s="1">
        <v>15</v>
      </c>
      <c r="D496" s="1">
        <v>10</v>
      </c>
      <c r="E496" s="1">
        <v>10</v>
      </c>
      <c r="F496" s="1">
        <v>0</v>
      </c>
      <c r="G496" s="1">
        <v>0</v>
      </c>
    </row>
    <row r="497" spans="1:7" x14ac:dyDescent="0.25">
      <c r="A497" t="s">
        <v>179</v>
      </c>
      <c r="B497" t="s">
        <v>16</v>
      </c>
      <c r="C497" s="1">
        <v>15</v>
      </c>
      <c r="D497" s="1">
        <v>15</v>
      </c>
      <c r="E497" s="1">
        <v>8</v>
      </c>
      <c r="F497" s="1">
        <v>7</v>
      </c>
      <c r="G497" s="1">
        <v>0</v>
      </c>
    </row>
    <row r="498" spans="1:7" hidden="1" x14ac:dyDescent="0.25">
      <c r="A498" t="s">
        <v>179</v>
      </c>
      <c r="B498" t="s">
        <v>12</v>
      </c>
      <c r="C498" s="1">
        <v>33</v>
      </c>
      <c r="D498" s="1">
        <v>27</v>
      </c>
      <c r="E498" s="1">
        <v>21</v>
      </c>
      <c r="F498" s="1">
        <v>6</v>
      </c>
      <c r="G498" s="1">
        <v>0</v>
      </c>
    </row>
    <row r="499" spans="1:7" x14ac:dyDescent="0.25">
      <c r="A499" t="s">
        <v>179</v>
      </c>
      <c r="B499" t="s">
        <v>159</v>
      </c>
      <c r="C499" s="1">
        <v>17</v>
      </c>
      <c r="D499" s="1">
        <v>16</v>
      </c>
      <c r="E499" s="1">
        <v>12</v>
      </c>
      <c r="F499" s="1">
        <v>4</v>
      </c>
      <c r="G499" s="1">
        <v>0</v>
      </c>
    </row>
    <row r="500" spans="1:7" x14ac:dyDescent="0.25">
      <c r="A500" t="s">
        <v>179</v>
      </c>
      <c r="B500" t="s">
        <v>157</v>
      </c>
      <c r="C500" s="1">
        <v>2</v>
      </c>
      <c r="D500" s="1">
        <v>2</v>
      </c>
      <c r="E500" s="1">
        <v>0</v>
      </c>
      <c r="F500" s="1">
        <v>2</v>
      </c>
      <c r="G500" s="1">
        <v>0</v>
      </c>
    </row>
    <row r="501" spans="1:7" hidden="1" x14ac:dyDescent="0.25">
      <c r="A501" t="s">
        <v>179</v>
      </c>
      <c r="B501" t="s">
        <v>3</v>
      </c>
      <c r="C501" s="1">
        <v>59</v>
      </c>
      <c r="D501" s="1">
        <v>58</v>
      </c>
      <c r="E501" s="1">
        <v>19</v>
      </c>
      <c r="F501" s="1">
        <v>39</v>
      </c>
      <c r="G501" s="1">
        <v>0</v>
      </c>
    </row>
    <row r="502" spans="1:7" hidden="1" x14ac:dyDescent="0.25">
      <c r="A502" t="s">
        <v>179</v>
      </c>
      <c r="B502" t="s">
        <v>8</v>
      </c>
      <c r="C502" s="1">
        <v>8</v>
      </c>
      <c r="D502" s="1">
        <v>7</v>
      </c>
      <c r="E502" s="1">
        <v>4</v>
      </c>
      <c r="F502" s="1">
        <v>3</v>
      </c>
      <c r="G502" s="1">
        <v>0</v>
      </c>
    </row>
    <row r="503" spans="1:7" hidden="1" x14ac:dyDescent="0.25">
      <c r="A503" t="s">
        <v>179</v>
      </c>
      <c r="B503" t="s">
        <v>15</v>
      </c>
      <c r="C503" s="1">
        <v>63</v>
      </c>
      <c r="D503" s="1">
        <v>62</v>
      </c>
      <c r="E503" s="1">
        <v>51</v>
      </c>
      <c r="F503" s="1">
        <v>11</v>
      </c>
      <c r="G503" s="1">
        <v>0</v>
      </c>
    </row>
    <row r="504" spans="1:7" hidden="1" x14ac:dyDescent="0.25">
      <c r="A504" t="s">
        <v>179</v>
      </c>
      <c r="B504" t="s">
        <v>6</v>
      </c>
      <c r="C504" s="1">
        <v>91</v>
      </c>
      <c r="D504" s="1">
        <v>85</v>
      </c>
      <c r="E504" s="1">
        <v>42</v>
      </c>
      <c r="F504" s="1">
        <v>43</v>
      </c>
      <c r="G504" s="1">
        <v>0</v>
      </c>
    </row>
    <row r="505" spans="1:7" x14ac:dyDescent="0.25">
      <c r="A505" t="s">
        <v>179</v>
      </c>
      <c r="B505" t="s">
        <v>156</v>
      </c>
      <c r="C505" s="1">
        <v>22</v>
      </c>
      <c r="D505" s="1">
        <v>20</v>
      </c>
      <c r="E505" s="1">
        <v>16</v>
      </c>
      <c r="F505" s="1">
        <v>4</v>
      </c>
      <c r="G505" s="1">
        <v>0</v>
      </c>
    </row>
    <row r="506" spans="1:7" hidden="1" x14ac:dyDescent="0.25">
      <c r="A506" t="s">
        <v>179</v>
      </c>
      <c r="B506" t="s">
        <v>14</v>
      </c>
      <c r="C506" s="1">
        <v>10</v>
      </c>
      <c r="D506" s="1">
        <v>8</v>
      </c>
      <c r="E506" s="1">
        <v>8</v>
      </c>
      <c r="F506" s="1">
        <v>0</v>
      </c>
      <c r="G506" s="1">
        <v>0</v>
      </c>
    </row>
    <row r="507" spans="1:7" hidden="1" x14ac:dyDescent="0.25">
      <c r="A507" t="s">
        <v>58</v>
      </c>
      <c r="B507" t="s">
        <v>2</v>
      </c>
      <c r="C507" s="1">
        <v>3</v>
      </c>
      <c r="D507" s="1">
        <v>3</v>
      </c>
      <c r="E507" s="1">
        <v>3</v>
      </c>
      <c r="F507" s="1">
        <v>0</v>
      </c>
      <c r="G507" s="1">
        <v>0</v>
      </c>
    </row>
    <row r="508" spans="1:7" hidden="1" x14ac:dyDescent="0.25">
      <c r="A508" t="s">
        <v>58</v>
      </c>
      <c r="B508" t="s">
        <v>6</v>
      </c>
      <c r="C508" s="1">
        <v>168</v>
      </c>
      <c r="D508" s="1">
        <v>166</v>
      </c>
      <c r="E508" s="1">
        <v>62</v>
      </c>
      <c r="F508" s="1">
        <v>104</v>
      </c>
      <c r="G508" s="1">
        <v>0</v>
      </c>
    </row>
    <row r="509" spans="1:7" hidden="1" x14ac:dyDescent="0.25">
      <c r="A509" t="s">
        <v>58</v>
      </c>
      <c r="B509" t="s">
        <v>195</v>
      </c>
      <c r="C509" s="1">
        <v>90</v>
      </c>
      <c r="D509" s="1">
        <v>89</v>
      </c>
      <c r="E509" s="1">
        <v>79</v>
      </c>
      <c r="F509" s="1">
        <v>10</v>
      </c>
      <c r="G509" s="1">
        <v>0</v>
      </c>
    </row>
    <row r="510" spans="1:7" hidden="1" x14ac:dyDescent="0.25">
      <c r="A510" t="s">
        <v>58</v>
      </c>
      <c r="B510" t="s">
        <v>4</v>
      </c>
      <c r="C510" s="1">
        <v>6</v>
      </c>
      <c r="D510" s="1">
        <v>6</v>
      </c>
      <c r="E510" s="1">
        <v>0</v>
      </c>
      <c r="F510" s="1">
        <v>6</v>
      </c>
      <c r="G510" s="1">
        <v>0</v>
      </c>
    </row>
    <row r="511" spans="1:7" hidden="1" x14ac:dyDescent="0.25">
      <c r="A511" t="s">
        <v>58</v>
      </c>
      <c r="B511" t="s">
        <v>8</v>
      </c>
      <c r="C511" s="1">
        <v>9</v>
      </c>
      <c r="D511" s="1">
        <v>9</v>
      </c>
      <c r="E511" s="1">
        <v>4</v>
      </c>
      <c r="F511" s="1">
        <v>5</v>
      </c>
      <c r="G511" s="1">
        <v>0</v>
      </c>
    </row>
    <row r="512" spans="1:7" hidden="1" x14ac:dyDescent="0.25">
      <c r="A512" t="s">
        <v>58</v>
      </c>
      <c r="B512" t="s">
        <v>13</v>
      </c>
      <c r="C512" s="1">
        <v>7</v>
      </c>
      <c r="D512" s="1">
        <v>7</v>
      </c>
      <c r="E512" s="1">
        <v>3</v>
      </c>
      <c r="F512" s="1">
        <v>4</v>
      </c>
      <c r="G512" s="1">
        <v>0</v>
      </c>
    </row>
    <row r="513" spans="1:7" hidden="1" x14ac:dyDescent="0.25">
      <c r="A513" t="s">
        <v>58</v>
      </c>
      <c r="B513" t="s">
        <v>15</v>
      </c>
      <c r="C513" s="1">
        <v>40</v>
      </c>
      <c r="D513" s="1">
        <v>40</v>
      </c>
      <c r="E513" s="1">
        <v>32</v>
      </c>
      <c r="F513" s="1">
        <v>8</v>
      </c>
      <c r="G513" s="1">
        <v>0</v>
      </c>
    </row>
    <row r="514" spans="1:7" hidden="1" x14ac:dyDescent="0.25">
      <c r="A514" t="s">
        <v>58</v>
      </c>
      <c r="B514" t="s">
        <v>11</v>
      </c>
      <c r="C514" s="1">
        <v>1</v>
      </c>
      <c r="D514" s="1">
        <v>1</v>
      </c>
      <c r="E514" s="1">
        <v>1</v>
      </c>
      <c r="F514" s="1">
        <v>0</v>
      </c>
      <c r="G514" s="1">
        <v>0</v>
      </c>
    </row>
    <row r="515" spans="1:7" hidden="1" x14ac:dyDescent="0.25">
      <c r="A515" t="s">
        <v>58</v>
      </c>
      <c r="B515" t="s">
        <v>17</v>
      </c>
      <c r="C515" s="1">
        <v>16</v>
      </c>
      <c r="D515" s="1">
        <v>11</v>
      </c>
      <c r="E515" s="1">
        <v>10</v>
      </c>
      <c r="F515" s="1">
        <v>1</v>
      </c>
      <c r="G515" s="1">
        <v>0</v>
      </c>
    </row>
    <row r="516" spans="1:7" hidden="1" x14ac:dyDescent="0.25">
      <c r="A516" t="s">
        <v>58</v>
      </c>
      <c r="B516" t="s">
        <v>14</v>
      </c>
      <c r="C516" s="1">
        <v>6</v>
      </c>
      <c r="D516" s="1">
        <v>6</v>
      </c>
      <c r="E516" s="1">
        <v>6</v>
      </c>
      <c r="F516" s="1">
        <v>0</v>
      </c>
      <c r="G516" s="1">
        <v>0</v>
      </c>
    </row>
    <row r="517" spans="1:7" hidden="1" x14ac:dyDescent="0.25">
      <c r="A517" t="s">
        <v>58</v>
      </c>
      <c r="B517" t="s">
        <v>12</v>
      </c>
      <c r="C517" s="1">
        <v>11</v>
      </c>
      <c r="D517" s="1">
        <v>8</v>
      </c>
      <c r="E517" s="1">
        <v>5</v>
      </c>
      <c r="F517" s="1">
        <v>3</v>
      </c>
      <c r="G517" s="1">
        <v>0</v>
      </c>
    </row>
    <row r="518" spans="1:7" x14ac:dyDescent="0.25">
      <c r="A518" t="s">
        <v>58</v>
      </c>
      <c r="B518" t="s">
        <v>16</v>
      </c>
      <c r="C518" s="1">
        <v>19</v>
      </c>
      <c r="D518" s="1">
        <v>18</v>
      </c>
      <c r="E518" s="1">
        <v>15</v>
      </c>
      <c r="F518" s="1">
        <v>3</v>
      </c>
      <c r="G518" s="1">
        <v>0</v>
      </c>
    </row>
    <row r="519" spans="1:7" x14ac:dyDescent="0.25">
      <c r="A519" t="s">
        <v>58</v>
      </c>
      <c r="B519" t="s">
        <v>156</v>
      </c>
      <c r="C519" s="1">
        <v>14</v>
      </c>
      <c r="D519" s="1">
        <v>14</v>
      </c>
      <c r="E519" s="1">
        <v>4</v>
      </c>
      <c r="F519" s="1">
        <v>10</v>
      </c>
      <c r="G519" s="1">
        <v>0</v>
      </c>
    </row>
    <row r="520" spans="1:7" hidden="1" x14ac:dyDescent="0.25">
      <c r="A520" t="s">
        <v>58</v>
      </c>
      <c r="B520" t="s">
        <v>7</v>
      </c>
      <c r="C520" s="1">
        <v>45</v>
      </c>
      <c r="D520" s="1">
        <v>45</v>
      </c>
      <c r="E520" s="1">
        <v>13</v>
      </c>
      <c r="F520" s="1">
        <v>32</v>
      </c>
      <c r="G520" s="1">
        <v>0</v>
      </c>
    </row>
    <row r="521" spans="1:7" x14ac:dyDescent="0.25">
      <c r="A521" t="s">
        <v>58</v>
      </c>
      <c r="B521" t="s">
        <v>159</v>
      </c>
      <c r="C521" s="1">
        <v>51</v>
      </c>
      <c r="D521" s="1">
        <v>50</v>
      </c>
      <c r="E521" s="1">
        <v>32</v>
      </c>
      <c r="F521" s="1">
        <v>18</v>
      </c>
      <c r="G521" s="1">
        <v>0</v>
      </c>
    </row>
    <row r="522" spans="1:7" hidden="1" x14ac:dyDescent="0.25">
      <c r="A522" t="s">
        <v>58</v>
      </c>
      <c r="B522" t="s">
        <v>3</v>
      </c>
      <c r="C522" s="1">
        <v>30</v>
      </c>
      <c r="D522" s="1">
        <v>30</v>
      </c>
      <c r="E522" s="1">
        <v>9</v>
      </c>
      <c r="F522" s="1">
        <v>21</v>
      </c>
      <c r="G522" s="1">
        <v>0</v>
      </c>
    </row>
    <row r="523" spans="1:7" hidden="1" x14ac:dyDescent="0.25">
      <c r="A523" t="s">
        <v>59</v>
      </c>
      <c r="B523" t="s">
        <v>9</v>
      </c>
      <c r="C523" s="1">
        <v>3</v>
      </c>
      <c r="D523" s="1">
        <v>3</v>
      </c>
      <c r="E523" s="1">
        <v>1</v>
      </c>
      <c r="F523" s="1">
        <v>2</v>
      </c>
      <c r="G523" s="1">
        <v>0</v>
      </c>
    </row>
    <row r="524" spans="1:7" hidden="1" x14ac:dyDescent="0.25">
      <c r="A524" t="s">
        <v>59</v>
      </c>
      <c r="B524" t="s">
        <v>8</v>
      </c>
      <c r="C524" s="1">
        <v>5</v>
      </c>
      <c r="D524" s="1">
        <v>5</v>
      </c>
      <c r="E524" s="1">
        <v>3</v>
      </c>
      <c r="F524" s="1">
        <v>2</v>
      </c>
      <c r="G524" s="1">
        <v>0</v>
      </c>
    </row>
    <row r="525" spans="1:7" hidden="1" x14ac:dyDescent="0.25">
      <c r="A525" t="s">
        <v>59</v>
      </c>
      <c r="B525" t="s">
        <v>6</v>
      </c>
      <c r="C525" s="1">
        <v>22</v>
      </c>
      <c r="D525" s="1">
        <v>22</v>
      </c>
      <c r="E525" s="1">
        <v>8</v>
      </c>
      <c r="F525" s="1">
        <v>14</v>
      </c>
      <c r="G525" s="1">
        <v>0</v>
      </c>
    </row>
    <row r="526" spans="1:7" hidden="1" x14ac:dyDescent="0.25">
      <c r="A526" t="s">
        <v>59</v>
      </c>
      <c r="B526" t="s">
        <v>195</v>
      </c>
      <c r="C526" s="1">
        <v>11</v>
      </c>
      <c r="D526" s="1">
        <v>11</v>
      </c>
      <c r="E526" s="1">
        <v>11</v>
      </c>
      <c r="F526" s="1">
        <v>0</v>
      </c>
      <c r="G526" s="1">
        <v>0</v>
      </c>
    </row>
    <row r="527" spans="1:7" hidden="1" x14ac:dyDescent="0.25">
      <c r="A527" t="s">
        <v>59</v>
      </c>
      <c r="B527" t="s">
        <v>7</v>
      </c>
      <c r="C527" s="1">
        <v>33</v>
      </c>
      <c r="D527" s="1">
        <v>33</v>
      </c>
      <c r="E527" s="1">
        <v>16</v>
      </c>
      <c r="F527" s="1">
        <v>17</v>
      </c>
      <c r="G527" s="1">
        <v>0</v>
      </c>
    </row>
    <row r="528" spans="1:7" x14ac:dyDescent="0.25">
      <c r="A528" t="s">
        <v>59</v>
      </c>
      <c r="B528" t="s">
        <v>159</v>
      </c>
      <c r="C528" s="1">
        <v>5</v>
      </c>
      <c r="D528" s="1">
        <v>5</v>
      </c>
      <c r="E528" s="1">
        <v>5</v>
      </c>
      <c r="F528" s="1">
        <v>0</v>
      </c>
      <c r="G528" s="1">
        <v>0</v>
      </c>
    </row>
    <row r="529" spans="1:7" hidden="1" x14ac:dyDescent="0.25">
      <c r="A529" t="s">
        <v>59</v>
      </c>
      <c r="B529" t="s">
        <v>3</v>
      </c>
      <c r="C529" s="1">
        <v>33</v>
      </c>
      <c r="D529" s="1">
        <v>33</v>
      </c>
      <c r="E529" s="1">
        <v>16</v>
      </c>
      <c r="F529" s="1">
        <v>17</v>
      </c>
      <c r="G529" s="1">
        <v>0</v>
      </c>
    </row>
    <row r="530" spans="1:7" hidden="1" x14ac:dyDescent="0.25">
      <c r="A530" t="s">
        <v>59</v>
      </c>
      <c r="B530" t="s">
        <v>15</v>
      </c>
      <c r="C530" s="1">
        <v>39</v>
      </c>
      <c r="D530" s="1">
        <v>39</v>
      </c>
      <c r="E530" s="1">
        <v>30</v>
      </c>
      <c r="F530" s="1">
        <v>9</v>
      </c>
      <c r="G530" s="1">
        <v>0</v>
      </c>
    </row>
    <row r="531" spans="1:7" x14ac:dyDescent="0.25">
      <c r="A531" t="s">
        <v>59</v>
      </c>
      <c r="B531" t="s">
        <v>157</v>
      </c>
      <c r="C531" s="1">
        <v>23</v>
      </c>
      <c r="D531" s="1">
        <v>22</v>
      </c>
      <c r="E531" s="1">
        <v>20</v>
      </c>
      <c r="F531" s="1">
        <v>2</v>
      </c>
      <c r="G531" s="1">
        <v>0</v>
      </c>
    </row>
    <row r="532" spans="1:7" x14ac:dyDescent="0.25">
      <c r="A532" t="s">
        <v>59</v>
      </c>
      <c r="B532" t="s">
        <v>156</v>
      </c>
      <c r="C532" s="1">
        <v>11</v>
      </c>
      <c r="D532" s="1">
        <v>11</v>
      </c>
      <c r="E532" s="1">
        <v>8</v>
      </c>
      <c r="F532" s="1">
        <v>3</v>
      </c>
      <c r="G532" s="1">
        <v>0</v>
      </c>
    </row>
    <row r="533" spans="1:7" hidden="1" x14ac:dyDescent="0.25">
      <c r="A533" t="s">
        <v>59</v>
      </c>
      <c r="B533" t="s">
        <v>14</v>
      </c>
      <c r="C533" s="1">
        <v>10</v>
      </c>
      <c r="D533" s="1">
        <v>10</v>
      </c>
      <c r="E533" s="1">
        <v>8</v>
      </c>
      <c r="F533" s="1">
        <v>2</v>
      </c>
      <c r="G533" s="1">
        <v>0</v>
      </c>
    </row>
    <row r="534" spans="1:7" hidden="1" x14ac:dyDescent="0.25">
      <c r="A534" t="s">
        <v>59</v>
      </c>
      <c r="B534" t="s">
        <v>4</v>
      </c>
      <c r="C534" s="1">
        <v>53</v>
      </c>
      <c r="D534" s="1">
        <v>53</v>
      </c>
      <c r="E534" s="1">
        <v>21</v>
      </c>
      <c r="F534" s="1">
        <v>32</v>
      </c>
      <c r="G534" s="1">
        <v>0</v>
      </c>
    </row>
    <row r="535" spans="1:7" hidden="1" x14ac:dyDescent="0.25">
      <c r="A535" t="s">
        <v>59</v>
      </c>
      <c r="B535" t="s">
        <v>17</v>
      </c>
      <c r="C535" s="1">
        <v>5</v>
      </c>
      <c r="D535" s="1">
        <v>5</v>
      </c>
      <c r="E535" s="1">
        <v>5</v>
      </c>
      <c r="F535" s="1">
        <v>0</v>
      </c>
      <c r="G535" s="1">
        <v>0</v>
      </c>
    </row>
    <row r="536" spans="1:7" hidden="1" x14ac:dyDescent="0.25">
      <c r="A536" t="s">
        <v>59</v>
      </c>
      <c r="B536" t="s">
        <v>13</v>
      </c>
      <c r="C536" s="1">
        <v>32</v>
      </c>
      <c r="D536" s="1">
        <v>28</v>
      </c>
      <c r="E536" s="1">
        <v>12</v>
      </c>
      <c r="F536" s="1">
        <v>16</v>
      </c>
      <c r="G536" s="1">
        <v>0</v>
      </c>
    </row>
    <row r="537" spans="1:7" x14ac:dyDescent="0.25">
      <c r="A537" t="s">
        <v>59</v>
      </c>
      <c r="B537" t="s">
        <v>16</v>
      </c>
      <c r="C537" s="1">
        <v>5</v>
      </c>
      <c r="D537" s="1">
        <v>3</v>
      </c>
      <c r="E537" s="1">
        <v>1</v>
      </c>
      <c r="F537" s="1">
        <v>2</v>
      </c>
      <c r="G537" s="1">
        <v>1</v>
      </c>
    </row>
    <row r="538" spans="1:7" hidden="1" x14ac:dyDescent="0.25">
      <c r="A538" t="s">
        <v>59</v>
      </c>
      <c r="B538" t="s">
        <v>12</v>
      </c>
      <c r="C538" s="1">
        <v>15</v>
      </c>
      <c r="D538" s="1">
        <v>14</v>
      </c>
      <c r="E538" s="1">
        <v>8</v>
      </c>
      <c r="F538" s="1">
        <v>6</v>
      </c>
      <c r="G538" s="1">
        <v>0</v>
      </c>
    </row>
    <row r="539" spans="1:7" hidden="1" x14ac:dyDescent="0.25">
      <c r="A539" t="s">
        <v>183</v>
      </c>
      <c r="B539" t="s">
        <v>4</v>
      </c>
      <c r="C539" s="1">
        <v>10</v>
      </c>
      <c r="D539" s="1">
        <v>10</v>
      </c>
      <c r="E539" s="1">
        <v>0</v>
      </c>
      <c r="F539" s="1">
        <v>10</v>
      </c>
      <c r="G539" s="1">
        <v>0</v>
      </c>
    </row>
    <row r="540" spans="1:7" hidden="1" x14ac:dyDescent="0.25">
      <c r="A540" t="s">
        <v>183</v>
      </c>
      <c r="B540" t="s">
        <v>7</v>
      </c>
      <c r="C540" s="1">
        <v>63</v>
      </c>
      <c r="D540" s="1">
        <v>60</v>
      </c>
      <c r="E540" s="1">
        <v>29</v>
      </c>
      <c r="F540" s="1">
        <v>31</v>
      </c>
      <c r="G540" s="1">
        <v>0</v>
      </c>
    </row>
    <row r="541" spans="1:7" hidden="1" x14ac:dyDescent="0.25">
      <c r="A541" t="s">
        <v>183</v>
      </c>
      <c r="B541" t="s">
        <v>8</v>
      </c>
      <c r="C541" s="1">
        <v>6</v>
      </c>
      <c r="D541" s="1">
        <v>5</v>
      </c>
      <c r="E541" s="1">
        <v>3</v>
      </c>
      <c r="F541" s="1">
        <v>2</v>
      </c>
      <c r="G541" s="1">
        <v>0</v>
      </c>
    </row>
    <row r="542" spans="1:7" hidden="1" x14ac:dyDescent="0.25">
      <c r="A542" t="s">
        <v>183</v>
      </c>
      <c r="B542" t="s">
        <v>6</v>
      </c>
      <c r="C542" s="1">
        <v>78</v>
      </c>
      <c r="D542" s="1">
        <v>75</v>
      </c>
      <c r="E542" s="1">
        <v>41</v>
      </c>
      <c r="F542" s="1">
        <v>34</v>
      </c>
      <c r="G542" s="1">
        <v>0</v>
      </c>
    </row>
    <row r="543" spans="1:7" hidden="1" x14ac:dyDescent="0.25">
      <c r="A543" t="s">
        <v>183</v>
      </c>
      <c r="B543" t="s">
        <v>3</v>
      </c>
      <c r="C543" s="1">
        <v>46</v>
      </c>
      <c r="D543" s="1">
        <v>45</v>
      </c>
      <c r="E543" s="1">
        <v>18</v>
      </c>
      <c r="F543" s="1">
        <v>27</v>
      </c>
      <c r="G543" s="1">
        <v>0</v>
      </c>
    </row>
    <row r="544" spans="1:7" hidden="1" x14ac:dyDescent="0.25">
      <c r="A544" t="s">
        <v>183</v>
      </c>
      <c r="B544" t="s">
        <v>14</v>
      </c>
      <c r="C544" s="1">
        <v>9</v>
      </c>
      <c r="D544" s="1">
        <v>9</v>
      </c>
      <c r="E544" s="1">
        <v>9</v>
      </c>
      <c r="F544" s="1">
        <v>0</v>
      </c>
      <c r="G544" s="1">
        <v>0</v>
      </c>
    </row>
    <row r="545" spans="1:7" x14ac:dyDescent="0.25">
      <c r="A545" t="s">
        <v>183</v>
      </c>
      <c r="B545" t="s">
        <v>16</v>
      </c>
      <c r="C545" s="1">
        <v>16</v>
      </c>
      <c r="D545" s="1">
        <v>15</v>
      </c>
      <c r="E545" s="1">
        <v>8</v>
      </c>
      <c r="F545" s="1">
        <v>7</v>
      </c>
      <c r="G545" s="1">
        <v>0</v>
      </c>
    </row>
    <row r="546" spans="1:7" hidden="1" x14ac:dyDescent="0.25">
      <c r="A546" t="s">
        <v>183</v>
      </c>
      <c r="B546" t="s">
        <v>195</v>
      </c>
      <c r="C546" s="1">
        <v>99</v>
      </c>
      <c r="D546" s="1">
        <v>98</v>
      </c>
      <c r="E546" s="1">
        <v>97</v>
      </c>
      <c r="F546" s="1">
        <v>1</v>
      </c>
      <c r="G546" s="1">
        <v>0</v>
      </c>
    </row>
    <row r="547" spans="1:7" hidden="1" x14ac:dyDescent="0.25">
      <c r="A547" t="s">
        <v>183</v>
      </c>
      <c r="B547" t="s">
        <v>13</v>
      </c>
      <c r="C547" s="1">
        <v>27</v>
      </c>
      <c r="D547" s="1">
        <v>26</v>
      </c>
      <c r="E547" s="1">
        <v>17</v>
      </c>
      <c r="F547" s="1">
        <v>9</v>
      </c>
      <c r="G547" s="1">
        <v>0</v>
      </c>
    </row>
    <row r="548" spans="1:7" hidden="1" x14ac:dyDescent="0.25">
      <c r="A548" t="s">
        <v>183</v>
      </c>
      <c r="B548" t="s">
        <v>12</v>
      </c>
      <c r="C548" s="1">
        <v>44</v>
      </c>
      <c r="D548" s="1">
        <v>23</v>
      </c>
      <c r="E548" s="1">
        <v>17</v>
      </c>
      <c r="F548" s="1">
        <v>6</v>
      </c>
      <c r="G548" s="1">
        <v>17</v>
      </c>
    </row>
    <row r="549" spans="1:7" x14ac:dyDescent="0.25">
      <c r="A549" t="s">
        <v>183</v>
      </c>
      <c r="B549" t="s">
        <v>159</v>
      </c>
      <c r="C549" s="1">
        <v>18</v>
      </c>
      <c r="D549" s="1">
        <v>17</v>
      </c>
      <c r="E549" s="1">
        <v>12</v>
      </c>
      <c r="F549" s="1">
        <v>5</v>
      </c>
      <c r="G549" s="1">
        <v>0</v>
      </c>
    </row>
    <row r="550" spans="1:7" hidden="1" x14ac:dyDescent="0.25">
      <c r="A550" t="s">
        <v>183</v>
      </c>
      <c r="B550" t="s">
        <v>15</v>
      </c>
      <c r="C550" s="1">
        <v>60</v>
      </c>
      <c r="D550" s="1">
        <v>60</v>
      </c>
      <c r="E550" s="1">
        <v>52</v>
      </c>
      <c r="F550" s="1">
        <v>8</v>
      </c>
      <c r="G550" s="1">
        <v>0</v>
      </c>
    </row>
    <row r="551" spans="1:7" x14ac:dyDescent="0.25">
      <c r="A551" t="s">
        <v>183</v>
      </c>
      <c r="B551" t="s">
        <v>156</v>
      </c>
      <c r="C551" s="1">
        <v>15</v>
      </c>
      <c r="D551" s="1">
        <v>15</v>
      </c>
      <c r="E551" s="1">
        <v>10</v>
      </c>
      <c r="F551" s="1">
        <v>5</v>
      </c>
      <c r="G551" s="1">
        <v>0</v>
      </c>
    </row>
    <row r="552" spans="1:7" hidden="1" x14ac:dyDescent="0.25">
      <c r="A552" t="s">
        <v>181</v>
      </c>
      <c r="B552" t="s">
        <v>4</v>
      </c>
      <c r="C552" s="1">
        <v>10</v>
      </c>
      <c r="D552" s="1">
        <v>10</v>
      </c>
      <c r="E552" s="1">
        <v>0</v>
      </c>
      <c r="F552" s="1">
        <v>10</v>
      </c>
      <c r="G552" s="1">
        <v>0</v>
      </c>
    </row>
    <row r="553" spans="1:7" hidden="1" x14ac:dyDescent="0.25">
      <c r="A553" t="s">
        <v>181</v>
      </c>
      <c r="B553" t="s">
        <v>12</v>
      </c>
      <c r="C553" s="1">
        <v>35</v>
      </c>
      <c r="D553" s="1">
        <v>23</v>
      </c>
      <c r="E553" s="1">
        <v>22</v>
      </c>
      <c r="F553" s="1">
        <v>1</v>
      </c>
      <c r="G553" s="1">
        <v>0</v>
      </c>
    </row>
    <row r="554" spans="1:7" hidden="1" x14ac:dyDescent="0.25">
      <c r="A554" t="s">
        <v>181</v>
      </c>
      <c r="B554" t="s">
        <v>7</v>
      </c>
      <c r="C554" s="1">
        <v>88</v>
      </c>
      <c r="D554" s="1">
        <v>86</v>
      </c>
      <c r="E554" s="1">
        <v>27</v>
      </c>
      <c r="F554" s="1">
        <v>59</v>
      </c>
      <c r="G554" s="1">
        <v>0</v>
      </c>
    </row>
    <row r="555" spans="1:7" hidden="1" x14ac:dyDescent="0.25">
      <c r="A555" t="s">
        <v>181</v>
      </c>
      <c r="B555" t="s">
        <v>3</v>
      </c>
      <c r="C555" s="1">
        <v>48</v>
      </c>
      <c r="D555" s="1">
        <v>47</v>
      </c>
      <c r="E555" s="1">
        <v>13</v>
      </c>
      <c r="F555" s="1">
        <v>34</v>
      </c>
      <c r="G555" s="1">
        <v>0</v>
      </c>
    </row>
    <row r="556" spans="1:7" hidden="1" x14ac:dyDescent="0.25">
      <c r="A556" t="s">
        <v>181</v>
      </c>
      <c r="B556" t="s">
        <v>6</v>
      </c>
      <c r="C556" s="1">
        <v>77</v>
      </c>
      <c r="D556" s="1">
        <v>75</v>
      </c>
      <c r="E556" s="1">
        <v>31</v>
      </c>
      <c r="F556" s="1">
        <v>44</v>
      </c>
      <c r="G556" s="1">
        <v>0</v>
      </c>
    </row>
    <row r="557" spans="1:7" hidden="1" x14ac:dyDescent="0.25">
      <c r="A557" t="s">
        <v>181</v>
      </c>
      <c r="B557" t="s">
        <v>11</v>
      </c>
      <c r="C557" s="1">
        <v>3</v>
      </c>
      <c r="D557" s="1">
        <v>3</v>
      </c>
      <c r="E557" s="1">
        <v>3</v>
      </c>
      <c r="F557" s="1">
        <v>0</v>
      </c>
      <c r="G557" s="1">
        <v>0</v>
      </c>
    </row>
    <row r="558" spans="1:7" hidden="1" x14ac:dyDescent="0.25">
      <c r="A558" t="s">
        <v>181</v>
      </c>
      <c r="B558" t="s">
        <v>14</v>
      </c>
      <c r="C558" s="1">
        <v>20</v>
      </c>
      <c r="D558" s="1">
        <v>20</v>
      </c>
      <c r="E558" s="1">
        <v>12</v>
      </c>
      <c r="F558" s="1">
        <v>8</v>
      </c>
      <c r="G558" s="1">
        <v>0</v>
      </c>
    </row>
    <row r="559" spans="1:7" hidden="1" x14ac:dyDescent="0.25">
      <c r="A559" t="s">
        <v>181</v>
      </c>
      <c r="B559" t="s">
        <v>15</v>
      </c>
      <c r="C559" s="1">
        <v>56</v>
      </c>
      <c r="D559" s="1">
        <v>56</v>
      </c>
      <c r="E559" s="1">
        <v>36</v>
      </c>
      <c r="F559" s="1">
        <v>20</v>
      </c>
      <c r="G559" s="1">
        <v>0</v>
      </c>
    </row>
    <row r="560" spans="1:7" x14ac:dyDescent="0.25">
      <c r="A560" t="s">
        <v>181</v>
      </c>
      <c r="B560" t="s">
        <v>156</v>
      </c>
      <c r="C560" s="1">
        <v>27</v>
      </c>
      <c r="D560" s="1">
        <v>26</v>
      </c>
      <c r="E560" s="1">
        <v>10</v>
      </c>
      <c r="F560" s="1">
        <v>16</v>
      </c>
      <c r="G560" s="1">
        <v>0</v>
      </c>
    </row>
    <row r="561" spans="1:7" hidden="1" x14ac:dyDescent="0.25">
      <c r="A561" t="s">
        <v>181</v>
      </c>
      <c r="B561" t="s">
        <v>17</v>
      </c>
      <c r="C561" s="1">
        <v>19</v>
      </c>
      <c r="D561" s="1">
        <v>19</v>
      </c>
      <c r="E561" s="1">
        <v>18</v>
      </c>
      <c r="F561" s="1">
        <v>1</v>
      </c>
      <c r="G561" s="1">
        <v>0</v>
      </c>
    </row>
    <row r="562" spans="1:7" hidden="1" x14ac:dyDescent="0.25">
      <c r="A562" t="s">
        <v>181</v>
      </c>
      <c r="B562" t="s">
        <v>195</v>
      </c>
      <c r="C562" s="1">
        <v>97</v>
      </c>
      <c r="D562" s="1">
        <v>95</v>
      </c>
      <c r="E562" s="1">
        <v>95</v>
      </c>
      <c r="F562" s="1">
        <v>0</v>
      </c>
      <c r="G562" s="1">
        <v>0</v>
      </c>
    </row>
    <row r="563" spans="1:7" x14ac:dyDescent="0.25">
      <c r="A563" t="s">
        <v>181</v>
      </c>
      <c r="B563" t="s">
        <v>16</v>
      </c>
      <c r="C563" s="1">
        <v>52</v>
      </c>
      <c r="D563" s="1">
        <v>50</v>
      </c>
      <c r="E563" s="1">
        <v>23</v>
      </c>
      <c r="F563" s="1">
        <v>27</v>
      </c>
      <c r="G563" s="1">
        <v>0</v>
      </c>
    </row>
    <row r="564" spans="1:7" x14ac:dyDescent="0.25">
      <c r="A564" t="s">
        <v>181</v>
      </c>
      <c r="B564" t="s">
        <v>159</v>
      </c>
      <c r="C564" s="1">
        <v>25</v>
      </c>
      <c r="D564" s="1">
        <v>25</v>
      </c>
      <c r="E564" s="1">
        <v>17</v>
      </c>
      <c r="F564" s="1">
        <v>8</v>
      </c>
      <c r="G564" s="1">
        <v>0</v>
      </c>
    </row>
    <row r="565" spans="1:7" hidden="1" x14ac:dyDescent="0.25">
      <c r="A565" t="s">
        <v>181</v>
      </c>
      <c r="B565" t="s">
        <v>8</v>
      </c>
      <c r="C565" s="1">
        <v>11</v>
      </c>
      <c r="D565" s="1">
        <v>11</v>
      </c>
      <c r="E565" s="1">
        <v>4</v>
      </c>
      <c r="F565" s="1">
        <v>7</v>
      </c>
      <c r="G565" s="1">
        <v>0</v>
      </c>
    </row>
    <row r="566" spans="1:7" hidden="1" x14ac:dyDescent="0.25">
      <c r="A566" t="s">
        <v>181</v>
      </c>
      <c r="B566" t="s">
        <v>13</v>
      </c>
      <c r="C566" s="1">
        <v>42</v>
      </c>
      <c r="D566" s="1">
        <v>41</v>
      </c>
      <c r="E566" s="1">
        <v>18</v>
      </c>
      <c r="F566" s="1">
        <v>23</v>
      </c>
      <c r="G566" s="1">
        <v>0</v>
      </c>
    </row>
    <row r="567" spans="1:7" hidden="1" x14ac:dyDescent="0.25">
      <c r="A567" t="s">
        <v>185</v>
      </c>
      <c r="B567" t="s">
        <v>4</v>
      </c>
      <c r="C567" s="1">
        <v>91</v>
      </c>
      <c r="D567" s="1">
        <v>87</v>
      </c>
      <c r="E567" s="1">
        <v>46</v>
      </c>
      <c r="F567" s="1">
        <v>41</v>
      </c>
      <c r="G567" s="1">
        <v>0</v>
      </c>
    </row>
    <row r="568" spans="1:7" hidden="1" x14ac:dyDescent="0.25">
      <c r="A568" t="s">
        <v>185</v>
      </c>
      <c r="B568" t="s">
        <v>3</v>
      </c>
      <c r="C568" s="1">
        <v>57</v>
      </c>
      <c r="D568" s="1">
        <v>55</v>
      </c>
      <c r="E568" s="1">
        <v>32</v>
      </c>
      <c r="F568" s="1">
        <v>23</v>
      </c>
      <c r="G568" s="1">
        <v>1</v>
      </c>
    </row>
    <row r="569" spans="1:7" hidden="1" x14ac:dyDescent="0.25">
      <c r="A569" t="s">
        <v>185</v>
      </c>
      <c r="B569" t="s">
        <v>8</v>
      </c>
      <c r="C569" s="1">
        <v>33</v>
      </c>
      <c r="D569" s="1">
        <v>33</v>
      </c>
      <c r="E569" s="1">
        <v>19</v>
      </c>
      <c r="F569" s="1">
        <v>14</v>
      </c>
      <c r="G569" s="1">
        <v>0</v>
      </c>
    </row>
    <row r="570" spans="1:7" x14ac:dyDescent="0.25">
      <c r="A570" t="s">
        <v>185</v>
      </c>
      <c r="B570" t="s">
        <v>16</v>
      </c>
      <c r="C570" s="1">
        <v>16</v>
      </c>
      <c r="D570" s="1">
        <v>15</v>
      </c>
      <c r="E570" s="1">
        <v>15</v>
      </c>
      <c r="F570" s="1">
        <v>0</v>
      </c>
      <c r="G570" s="1">
        <v>0</v>
      </c>
    </row>
    <row r="571" spans="1:7" hidden="1" x14ac:dyDescent="0.25">
      <c r="A571" t="s">
        <v>185</v>
      </c>
      <c r="B571" t="s">
        <v>13</v>
      </c>
      <c r="C571" s="1">
        <v>16</v>
      </c>
      <c r="D571" s="1">
        <v>13</v>
      </c>
      <c r="E571" s="1">
        <v>10</v>
      </c>
      <c r="F571" s="1">
        <v>3</v>
      </c>
      <c r="G571" s="1">
        <v>0</v>
      </c>
    </row>
    <row r="572" spans="1:7" hidden="1" x14ac:dyDescent="0.25">
      <c r="A572" t="s">
        <v>185</v>
      </c>
      <c r="B572" t="s">
        <v>14</v>
      </c>
      <c r="C572" s="1">
        <v>3</v>
      </c>
      <c r="D572" s="1">
        <v>3</v>
      </c>
      <c r="E572" s="1">
        <v>3</v>
      </c>
      <c r="F572" s="1">
        <v>0</v>
      </c>
      <c r="G572" s="1">
        <v>0</v>
      </c>
    </row>
    <row r="573" spans="1:7" hidden="1" x14ac:dyDescent="0.25">
      <c r="A573" t="s">
        <v>185</v>
      </c>
      <c r="B573" t="s">
        <v>11</v>
      </c>
      <c r="C573" s="1">
        <v>1</v>
      </c>
      <c r="D573" s="1">
        <v>1</v>
      </c>
      <c r="E573" s="1">
        <v>1</v>
      </c>
      <c r="F573" s="1">
        <v>0</v>
      </c>
      <c r="G573" s="1">
        <v>0</v>
      </c>
    </row>
    <row r="574" spans="1:7" hidden="1" x14ac:dyDescent="0.25">
      <c r="A574" t="s">
        <v>185</v>
      </c>
      <c r="B574" t="s">
        <v>6</v>
      </c>
      <c r="C574" s="1">
        <v>25</v>
      </c>
      <c r="D574" s="1">
        <v>24</v>
      </c>
      <c r="E574" s="1">
        <v>11</v>
      </c>
      <c r="F574" s="1">
        <v>13</v>
      </c>
      <c r="G574" s="1">
        <v>0</v>
      </c>
    </row>
    <row r="575" spans="1:7" hidden="1" x14ac:dyDescent="0.25">
      <c r="A575" t="s">
        <v>185</v>
      </c>
      <c r="B575" t="s">
        <v>9</v>
      </c>
      <c r="C575" s="1">
        <v>4</v>
      </c>
      <c r="D575" s="1">
        <v>4</v>
      </c>
      <c r="E575" s="1">
        <v>3</v>
      </c>
      <c r="F575" s="1">
        <v>1</v>
      </c>
      <c r="G575" s="1">
        <v>0</v>
      </c>
    </row>
    <row r="576" spans="1:7" x14ac:dyDescent="0.25">
      <c r="A576" t="s">
        <v>185</v>
      </c>
      <c r="B576" t="s">
        <v>157</v>
      </c>
      <c r="C576" s="1">
        <v>30</v>
      </c>
      <c r="D576" s="1">
        <v>30</v>
      </c>
      <c r="E576" s="1">
        <v>24</v>
      </c>
      <c r="F576" s="1">
        <v>6</v>
      </c>
      <c r="G576" s="1">
        <v>0</v>
      </c>
    </row>
    <row r="577" spans="1:7" x14ac:dyDescent="0.25">
      <c r="A577" t="s">
        <v>185</v>
      </c>
      <c r="B577" t="s">
        <v>159</v>
      </c>
      <c r="C577" s="1">
        <v>5</v>
      </c>
      <c r="D577" s="1">
        <v>4</v>
      </c>
      <c r="E577" s="1">
        <v>4</v>
      </c>
      <c r="F577" s="1">
        <v>0</v>
      </c>
      <c r="G577" s="1">
        <v>0</v>
      </c>
    </row>
    <row r="578" spans="1:7" hidden="1" x14ac:dyDescent="0.25">
      <c r="A578" t="s">
        <v>185</v>
      </c>
      <c r="B578" t="s">
        <v>195</v>
      </c>
      <c r="C578" s="1">
        <v>42</v>
      </c>
      <c r="D578" s="1">
        <v>40</v>
      </c>
      <c r="E578" s="1">
        <v>40</v>
      </c>
      <c r="F578" s="1">
        <v>0</v>
      </c>
      <c r="G578" s="1">
        <v>0</v>
      </c>
    </row>
    <row r="579" spans="1:7" hidden="1" x14ac:dyDescent="0.25">
      <c r="A579" t="s">
        <v>185</v>
      </c>
      <c r="B579" t="s">
        <v>15</v>
      </c>
      <c r="C579" s="1">
        <v>58</v>
      </c>
      <c r="D579" s="1">
        <v>57</v>
      </c>
      <c r="E579" s="1">
        <v>51</v>
      </c>
      <c r="F579" s="1">
        <v>6</v>
      </c>
      <c r="G579" s="1">
        <v>0</v>
      </c>
    </row>
    <row r="580" spans="1:7" hidden="1" x14ac:dyDescent="0.25">
      <c r="A580" t="s">
        <v>185</v>
      </c>
      <c r="B580" t="s">
        <v>7</v>
      </c>
      <c r="C580" s="1">
        <v>28</v>
      </c>
      <c r="D580" s="1">
        <v>27</v>
      </c>
      <c r="E580" s="1">
        <v>7</v>
      </c>
      <c r="F580" s="1">
        <v>20</v>
      </c>
      <c r="G580" s="1">
        <v>0</v>
      </c>
    </row>
    <row r="581" spans="1:7" x14ac:dyDescent="0.25">
      <c r="A581" t="s">
        <v>185</v>
      </c>
      <c r="B581" t="s">
        <v>156</v>
      </c>
      <c r="C581" s="1">
        <v>23</v>
      </c>
      <c r="D581" s="1">
        <v>23</v>
      </c>
      <c r="E581" s="1">
        <v>18</v>
      </c>
      <c r="F581" s="1">
        <v>5</v>
      </c>
      <c r="G581" s="1">
        <v>0</v>
      </c>
    </row>
    <row r="582" spans="1:7" hidden="1" x14ac:dyDescent="0.25">
      <c r="A582" t="s">
        <v>187</v>
      </c>
      <c r="B582" t="s">
        <v>2</v>
      </c>
      <c r="C582" s="1">
        <v>2</v>
      </c>
      <c r="D582" s="1">
        <v>2</v>
      </c>
      <c r="E582" s="1">
        <v>1</v>
      </c>
      <c r="F582" s="1">
        <v>1</v>
      </c>
      <c r="G582" s="1">
        <v>0</v>
      </c>
    </row>
    <row r="583" spans="1:7" hidden="1" x14ac:dyDescent="0.25">
      <c r="A583" t="s">
        <v>187</v>
      </c>
      <c r="B583" t="s">
        <v>9</v>
      </c>
      <c r="C583" s="1">
        <v>2</v>
      </c>
      <c r="D583" s="1">
        <v>1</v>
      </c>
      <c r="E583" s="1">
        <v>1</v>
      </c>
      <c r="F583" s="1">
        <v>0</v>
      </c>
      <c r="G583" s="1">
        <v>0</v>
      </c>
    </row>
    <row r="584" spans="1:7" hidden="1" x14ac:dyDescent="0.25">
      <c r="A584" t="s">
        <v>187</v>
      </c>
      <c r="B584" t="s">
        <v>6</v>
      </c>
      <c r="C584" s="1">
        <v>63</v>
      </c>
      <c r="D584" s="1">
        <v>61</v>
      </c>
      <c r="E584" s="1">
        <v>24</v>
      </c>
      <c r="F584" s="1">
        <v>37</v>
      </c>
      <c r="G584" s="1">
        <v>0</v>
      </c>
    </row>
    <row r="585" spans="1:7" x14ac:dyDescent="0.25">
      <c r="A585" t="s">
        <v>187</v>
      </c>
      <c r="B585" t="s">
        <v>16</v>
      </c>
      <c r="C585" s="1">
        <v>11</v>
      </c>
      <c r="D585" s="1">
        <v>9</v>
      </c>
      <c r="E585" s="1">
        <v>6</v>
      </c>
      <c r="F585" s="1">
        <v>3</v>
      </c>
      <c r="G585" s="1">
        <v>0</v>
      </c>
    </row>
    <row r="586" spans="1:7" hidden="1" x14ac:dyDescent="0.25">
      <c r="A586" t="s">
        <v>187</v>
      </c>
      <c r="B586" t="s">
        <v>195</v>
      </c>
      <c r="C586" s="1">
        <v>62</v>
      </c>
      <c r="D586" s="1">
        <v>59</v>
      </c>
      <c r="E586" s="1">
        <v>58</v>
      </c>
      <c r="F586" s="1">
        <v>1</v>
      </c>
      <c r="G586" s="1">
        <v>0</v>
      </c>
    </row>
    <row r="587" spans="1:7" hidden="1" x14ac:dyDescent="0.25">
      <c r="A587" t="s">
        <v>187</v>
      </c>
      <c r="B587" t="s">
        <v>13</v>
      </c>
      <c r="C587" s="1">
        <v>13</v>
      </c>
      <c r="D587" s="1">
        <v>12</v>
      </c>
      <c r="E587" s="1">
        <v>9</v>
      </c>
      <c r="F587" s="1">
        <v>3</v>
      </c>
      <c r="G587" s="1">
        <v>0</v>
      </c>
    </row>
    <row r="588" spans="1:7" hidden="1" x14ac:dyDescent="0.25">
      <c r="A588" t="s">
        <v>187</v>
      </c>
      <c r="B588" t="s">
        <v>11</v>
      </c>
      <c r="C588" s="1">
        <v>1</v>
      </c>
      <c r="D588" s="1">
        <v>1</v>
      </c>
      <c r="E588" s="1">
        <v>0</v>
      </c>
      <c r="F588" s="1">
        <v>1</v>
      </c>
      <c r="G588" s="1">
        <v>0</v>
      </c>
    </row>
    <row r="589" spans="1:7" x14ac:dyDescent="0.25">
      <c r="A589" t="s">
        <v>187</v>
      </c>
      <c r="B589" t="s">
        <v>157</v>
      </c>
      <c r="C589" s="1">
        <v>19</v>
      </c>
      <c r="D589" s="1">
        <v>17</v>
      </c>
      <c r="E589" s="1">
        <v>13</v>
      </c>
      <c r="F589" s="1">
        <v>4</v>
      </c>
      <c r="G589" s="1">
        <v>0</v>
      </c>
    </row>
    <row r="590" spans="1:7" hidden="1" x14ac:dyDescent="0.25">
      <c r="A590" t="s">
        <v>187</v>
      </c>
      <c r="B590" t="s">
        <v>14</v>
      </c>
      <c r="C590" s="1">
        <v>7</v>
      </c>
      <c r="D590" s="1">
        <v>5</v>
      </c>
      <c r="E590" s="1">
        <v>4</v>
      </c>
      <c r="F590" s="1">
        <v>1</v>
      </c>
      <c r="G590" s="1">
        <v>0</v>
      </c>
    </row>
    <row r="591" spans="1:7" hidden="1" x14ac:dyDescent="0.25">
      <c r="A591" t="s">
        <v>187</v>
      </c>
      <c r="B591" t="s">
        <v>17</v>
      </c>
      <c r="C591" s="1">
        <v>15</v>
      </c>
      <c r="D591" s="1">
        <v>15</v>
      </c>
      <c r="E591" s="1">
        <v>14</v>
      </c>
      <c r="F591" s="1">
        <v>1</v>
      </c>
      <c r="G591" s="1">
        <v>0</v>
      </c>
    </row>
    <row r="592" spans="1:7" hidden="1" x14ac:dyDescent="0.25">
      <c r="A592" t="s">
        <v>187</v>
      </c>
      <c r="B592" t="s">
        <v>15</v>
      </c>
      <c r="C592" s="1">
        <v>52</v>
      </c>
      <c r="D592" s="1">
        <v>50</v>
      </c>
      <c r="E592" s="1">
        <v>37</v>
      </c>
      <c r="F592" s="1">
        <v>13</v>
      </c>
      <c r="G592" s="1">
        <v>0</v>
      </c>
    </row>
    <row r="593" spans="1:7" x14ac:dyDescent="0.25">
      <c r="A593" t="s">
        <v>187</v>
      </c>
      <c r="B593" t="s">
        <v>159</v>
      </c>
      <c r="C593" s="1">
        <v>17</v>
      </c>
      <c r="D593" s="1">
        <v>16</v>
      </c>
      <c r="E593" s="1">
        <v>12</v>
      </c>
      <c r="F593" s="1">
        <v>4</v>
      </c>
      <c r="G593" s="1">
        <v>0</v>
      </c>
    </row>
    <row r="594" spans="1:7" hidden="1" x14ac:dyDescent="0.25">
      <c r="A594" t="s">
        <v>187</v>
      </c>
      <c r="B594" t="s">
        <v>8</v>
      </c>
      <c r="C594" s="1">
        <v>4</v>
      </c>
      <c r="D594" s="1">
        <v>4</v>
      </c>
      <c r="E594" s="1">
        <v>2</v>
      </c>
      <c r="F594" s="1">
        <v>2</v>
      </c>
      <c r="G594" s="1">
        <v>0</v>
      </c>
    </row>
    <row r="595" spans="1:7" hidden="1" x14ac:dyDescent="0.25">
      <c r="A595" t="s">
        <v>187</v>
      </c>
      <c r="B595" t="s">
        <v>7</v>
      </c>
      <c r="C595" s="1">
        <v>35</v>
      </c>
      <c r="D595" s="1">
        <v>35</v>
      </c>
      <c r="E595" s="1">
        <v>15</v>
      </c>
      <c r="F595" s="1">
        <v>20</v>
      </c>
      <c r="G595" s="1">
        <v>0</v>
      </c>
    </row>
    <row r="596" spans="1:7" hidden="1" x14ac:dyDescent="0.25">
      <c r="A596" t="s">
        <v>187</v>
      </c>
      <c r="B596" t="s">
        <v>3</v>
      </c>
      <c r="C596" s="1">
        <v>29</v>
      </c>
      <c r="D596" s="1">
        <v>28</v>
      </c>
      <c r="E596" s="1">
        <v>20</v>
      </c>
      <c r="F596" s="1">
        <v>8</v>
      </c>
      <c r="G596" s="1">
        <v>0</v>
      </c>
    </row>
    <row r="597" spans="1:7" hidden="1" x14ac:dyDescent="0.25">
      <c r="A597" t="s">
        <v>187</v>
      </c>
      <c r="B597" t="s">
        <v>12</v>
      </c>
      <c r="C597" s="1">
        <v>18</v>
      </c>
      <c r="D597" s="1">
        <v>17</v>
      </c>
      <c r="E597" s="1">
        <v>11</v>
      </c>
      <c r="F597" s="1">
        <v>6</v>
      </c>
      <c r="G597" s="1">
        <v>1</v>
      </c>
    </row>
    <row r="598" spans="1:7" x14ac:dyDescent="0.25">
      <c r="A598" t="s">
        <v>187</v>
      </c>
      <c r="B598" t="s">
        <v>156</v>
      </c>
      <c r="C598" s="1">
        <v>6</v>
      </c>
      <c r="D598" s="1">
        <v>6</v>
      </c>
      <c r="E598" s="1">
        <v>5</v>
      </c>
      <c r="F598" s="1">
        <v>1</v>
      </c>
      <c r="G598" s="1">
        <v>0</v>
      </c>
    </row>
    <row r="599" spans="1:7" hidden="1" x14ac:dyDescent="0.25">
      <c r="A599" t="s">
        <v>187</v>
      </c>
      <c r="B599" t="s">
        <v>4</v>
      </c>
      <c r="C599" s="1">
        <v>82</v>
      </c>
      <c r="D599" s="1">
        <v>78</v>
      </c>
      <c r="E599" s="1">
        <v>41</v>
      </c>
      <c r="F599" s="1">
        <v>37</v>
      </c>
      <c r="G599" s="1">
        <v>0</v>
      </c>
    </row>
    <row r="600" spans="1:7" hidden="1" x14ac:dyDescent="0.25">
      <c r="A600" t="s">
        <v>60</v>
      </c>
      <c r="B600" t="s">
        <v>3</v>
      </c>
      <c r="C600" s="1">
        <v>10</v>
      </c>
      <c r="D600" s="1">
        <v>10</v>
      </c>
      <c r="E600" s="1">
        <v>4</v>
      </c>
      <c r="F600" s="1">
        <v>6</v>
      </c>
      <c r="G600" s="1">
        <v>0</v>
      </c>
    </row>
    <row r="601" spans="1:7" hidden="1" x14ac:dyDescent="0.25">
      <c r="A601" t="s">
        <v>60</v>
      </c>
      <c r="B601" t="s">
        <v>7</v>
      </c>
      <c r="C601" s="1">
        <v>7</v>
      </c>
      <c r="D601" s="1">
        <v>7</v>
      </c>
      <c r="E601" s="1">
        <v>3</v>
      </c>
      <c r="F601" s="1">
        <v>4</v>
      </c>
      <c r="G601" s="1">
        <v>0</v>
      </c>
    </row>
    <row r="602" spans="1:7" hidden="1" x14ac:dyDescent="0.25">
      <c r="A602" t="s">
        <v>60</v>
      </c>
      <c r="B602" t="s">
        <v>2</v>
      </c>
      <c r="C602" s="1">
        <v>1</v>
      </c>
      <c r="D602" s="1">
        <v>1</v>
      </c>
      <c r="E602" s="1">
        <v>1</v>
      </c>
      <c r="F602" s="1">
        <v>0</v>
      </c>
      <c r="G602" s="1">
        <v>0</v>
      </c>
    </row>
    <row r="603" spans="1:7" hidden="1" x14ac:dyDescent="0.25">
      <c r="A603" t="s">
        <v>60</v>
      </c>
      <c r="B603" t="s">
        <v>4</v>
      </c>
      <c r="C603" s="1">
        <v>5</v>
      </c>
      <c r="D603" s="1">
        <v>5</v>
      </c>
      <c r="E603" s="1">
        <v>0</v>
      </c>
      <c r="F603" s="1">
        <v>5</v>
      </c>
      <c r="G603" s="1">
        <v>0</v>
      </c>
    </row>
    <row r="604" spans="1:7" hidden="1" x14ac:dyDescent="0.25">
      <c r="A604" t="s">
        <v>60</v>
      </c>
      <c r="B604" t="s">
        <v>15</v>
      </c>
      <c r="C604" s="1">
        <v>24</v>
      </c>
      <c r="D604" s="1">
        <v>24</v>
      </c>
      <c r="E604" s="1">
        <v>15</v>
      </c>
      <c r="F604" s="1">
        <v>9</v>
      </c>
      <c r="G604" s="1">
        <v>0</v>
      </c>
    </row>
    <row r="605" spans="1:7" hidden="1" x14ac:dyDescent="0.25">
      <c r="A605" t="s">
        <v>60</v>
      </c>
      <c r="B605" t="s">
        <v>13</v>
      </c>
      <c r="C605" s="1">
        <v>1</v>
      </c>
      <c r="D605" s="1">
        <v>1</v>
      </c>
      <c r="E605" s="1">
        <v>0</v>
      </c>
      <c r="F605" s="1">
        <v>1</v>
      </c>
      <c r="G605" s="1">
        <v>0</v>
      </c>
    </row>
    <row r="606" spans="1:7" hidden="1" x14ac:dyDescent="0.25">
      <c r="A606" t="s">
        <v>60</v>
      </c>
      <c r="B606" t="s">
        <v>14</v>
      </c>
      <c r="C606" s="1">
        <v>1</v>
      </c>
      <c r="D606" s="1">
        <v>1</v>
      </c>
      <c r="E606" s="1">
        <v>0</v>
      </c>
      <c r="F606" s="1">
        <v>1</v>
      </c>
      <c r="G606" s="1">
        <v>0</v>
      </c>
    </row>
    <row r="607" spans="1:7" hidden="1" x14ac:dyDescent="0.25">
      <c r="A607" t="s">
        <v>60</v>
      </c>
      <c r="B607" t="s">
        <v>195</v>
      </c>
      <c r="C607" s="1">
        <v>17</v>
      </c>
      <c r="D607" s="1">
        <v>17</v>
      </c>
      <c r="E607" s="1">
        <v>17</v>
      </c>
      <c r="F607" s="1">
        <v>0</v>
      </c>
      <c r="G607" s="1">
        <v>0</v>
      </c>
    </row>
    <row r="608" spans="1:7" x14ac:dyDescent="0.25">
      <c r="A608" t="s">
        <v>60</v>
      </c>
      <c r="B608" t="s">
        <v>159</v>
      </c>
      <c r="C608" s="1">
        <v>24</v>
      </c>
      <c r="D608" s="1">
        <v>22</v>
      </c>
      <c r="E608" s="1">
        <v>17</v>
      </c>
      <c r="F608" s="1">
        <v>5</v>
      </c>
      <c r="G608" s="1">
        <v>1</v>
      </c>
    </row>
    <row r="609" spans="1:7" x14ac:dyDescent="0.25">
      <c r="A609" t="s">
        <v>60</v>
      </c>
      <c r="B609" t="s">
        <v>16</v>
      </c>
      <c r="C609" s="1">
        <v>3</v>
      </c>
      <c r="D609" s="1">
        <v>3</v>
      </c>
      <c r="E609" s="1">
        <v>1</v>
      </c>
      <c r="F609" s="1">
        <v>2</v>
      </c>
      <c r="G609" s="1">
        <v>0</v>
      </c>
    </row>
    <row r="610" spans="1:7" hidden="1" x14ac:dyDescent="0.25">
      <c r="A610" t="s">
        <v>60</v>
      </c>
      <c r="B610" t="s">
        <v>6</v>
      </c>
      <c r="C610" s="1">
        <v>61</v>
      </c>
      <c r="D610" s="1">
        <v>60</v>
      </c>
      <c r="E610" s="1">
        <v>9</v>
      </c>
      <c r="F610" s="1">
        <v>51</v>
      </c>
      <c r="G610" s="1">
        <v>0</v>
      </c>
    </row>
    <row r="611" spans="1:7" hidden="1" x14ac:dyDescent="0.25">
      <c r="A611" t="s">
        <v>60</v>
      </c>
      <c r="B611" t="s">
        <v>17</v>
      </c>
      <c r="C611" s="1">
        <v>3</v>
      </c>
      <c r="D611" s="1">
        <v>3</v>
      </c>
      <c r="E611" s="1">
        <v>3</v>
      </c>
      <c r="F611" s="1">
        <v>0</v>
      </c>
      <c r="G611" s="1">
        <v>0</v>
      </c>
    </row>
    <row r="612" spans="1:7" x14ac:dyDescent="0.25">
      <c r="A612" t="s">
        <v>60</v>
      </c>
      <c r="B612" t="s">
        <v>156</v>
      </c>
      <c r="C612" s="1">
        <v>2</v>
      </c>
      <c r="D612" s="1">
        <v>2</v>
      </c>
      <c r="E612" s="1">
        <v>1</v>
      </c>
      <c r="F612" s="1">
        <v>1</v>
      </c>
      <c r="G612" s="1">
        <v>0</v>
      </c>
    </row>
    <row r="613" spans="1:7" hidden="1" x14ac:dyDescent="0.25">
      <c r="A613" t="s">
        <v>60</v>
      </c>
      <c r="B613" t="s">
        <v>12</v>
      </c>
      <c r="C613" s="1">
        <v>3</v>
      </c>
      <c r="D613" s="1">
        <v>2</v>
      </c>
      <c r="E613" s="1">
        <v>0</v>
      </c>
      <c r="F613" s="1">
        <v>2</v>
      </c>
      <c r="G613" s="1">
        <v>0</v>
      </c>
    </row>
    <row r="614" spans="1:7" hidden="1" x14ac:dyDescent="0.25">
      <c r="A614" t="s">
        <v>180</v>
      </c>
      <c r="B614" t="s">
        <v>3</v>
      </c>
      <c r="C614" s="1">
        <v>87</v>
      </c>
      <c r="D614" s="1">
        <v>83</v>
      </c>
      <c r="E614" s="1">
        <v>37</v>
      </c>
      <c r="F614" s="1">
        <v>46</v>
      </c>
      <c r="G614" s="1">
        <v>1</v>
      </c>
    </row>
    <row r="615" spans="1:7" hidden="1" x14ac:dyDescent="0.25">
      <c r="A615" t="s">
        <v>180</v>
      </c>
      <c r="B615" t="s">
        <v>9</v>
      </c>
      <c r="C615" s="1">
        <v>10</v>
      </c>
      <c r="D615" s="1">
        <v>10</v>
      </c>
      <c r="E615" s="1">
        <v>9</v>
      </c>
      <c r="F615" s="1">
        <v>1</v>
      </c>
      <c r="G615" s="1">
        <v>0</v>
      </c>
    </row>
    <row r="616" spans="1:7" hidden="1" x14ac:dyDescent="0.25">
      <c r="A616" t="s">
        <v>180</v>
      </c>
      <c r="B616" t="s">
        <v>2</v>
      </c>
      <c r="C616" s="1">
        <v>3</v>
      </c>
      <c r="D616" s="1">
        <v>2</v>
      </c>
      <c r="E616" s="1">
        <v>2</v>
      </c>
      <c r="F616" s="1">
        <v>0</v>
      </c>
      <c r="G616" s="1">
        <v>0</v>
      </c>
    </row>
    <row r="617" spans="1:7" hidden="1" x14ac:dyDescent="0.25">
      <c r="A617" t="s">
        <v>180</v>
      </c>
      <c r="B617" t="s">
        <v>6</v>
      </c>
      <c r="C617" s="1">
        <v>68</v>
      </c>
      <c r="D617" s="1">
        <v>61</v>
      </c>
      <c r="E617" s="1">
        <v>23</v>
      </c>
      <c r="F617" s="1">
        <v>38</v>
      </c>
      <c r="G617" s="1">
        <v>2</v>
      </c>
    </row>
    <row r="618" spans="1:7" hidden="1" x14ac:dyDescent="0.25">
      <c r="A618" t="s">
        <v>180</v>
      </c>
      <c r="B618" t="s">
        <v>14</v>
      </c>
      <c r="C618" s="1">
        <v>13</v>
      </c>
      <c r="D618" s="1">
        <v>11</v>
      </c>
      <c r="E618" s="1">
        <v>8</v>
      </c>
      <c r="F618" s="1">
        <v>3</v>
      </c>
      <c r="G618" s="1">
        <v>0</v>
      </c>
    </row>
    <row r="619" spans="1:7" hidden="1" x14ac:dyDescent="0.25">
      <c r="A619" t="s">
        <v>180</v>
      </c>
      <c r="B619" t="s">
        <v>7</v>
      </c>
      <c r="C619" s="1">
        <v>42</v>
      </c>
      <c r="D619" s="1">
        <v>41</v>
      </c>
      <c r="E619" s="1">
        <v>18</v>
      </c>
      <c r="F619" s="1">
        <v>23</v>
      </c>
      <c r="G619" s="1">
        <v>0</v>
      </c>
    </row>
    <row r="620" spans="1:7" hidden="1" x14ac:dyDescent="0.25">
      <c r="A620" t="s">
        <v>180</v>
      </c>
      <c r="B620" t="s">
        <v>195</v>
      </c>
      <c r="C620" s="1">
        <v>27</v>
      </c>
      <c r="D620" s="1">
        <v>26</v>
      </c>
      <c r="E620" s="1">
        <v>26</v>
      </c>
      <c r="F620" s="1">
        <v>0</v>
      </c>
      <c r="G620" s="1">
        <v>0</v>
      </c>
    </row>
    <row r="621" spans="1:7" x14ac:dyDescent="0.25">
      <c r="A621" t="s">
        <v>180</v>
      </c>
      <c r="B621" t="s">
        <v>156</v>
      </c>
      <c r="C621" s="1">
        <v>36</v>
      </c>
      <c r="D621" s="1">
        <v>36</v>
      </c>
      <c r="E621" s="1">
        <v>34</v>
      </c>
      <c r="F621" s="1">
        <v>2</v>
      </c>
      <c r="G621" s="1">
        <v>0</v>
      </c>
    </row>
    <row r="622" spans="1:7" x14ac:dyDescent="0.25">
      <c r="A622" t="s">
        <v>180</v>
      </c>
      <c r="B622" t="s">
        <v>157</v>
      </c>
      <c r="C622" s="1">
        <v>64</v>
      </c>
      <c r="D622" s="1">
        <v>61</v>
      </c>
      <c r="E622" s="1">
        <v>56</v>
      </c>
      <c r="F622" s="1">
        <v>5</v>
      </c>
      <c r="G622" s="1">
        <v>1</v>
      </c>
    </row>
    <row r="623" spans="1:7" hidden="1" x14ac:dyDescent="0.25">
      <c r="A623" t="s">
        <v>180</v>
      </c>
      <c r="B623" t="s">
        <v>12</v>
      </c>
      <c r="C623" s="1">
        <v>50</v>
      </c>
      <c r="D623" s="1">
        <v>31</v>
      </c>
      <c r="E623" s="1">
        <v>27</v>
      </c>
      <c r="F623" s="1">
        <v>4</v>
      </c>
      <c r="G623" s="1">
        <v>0</v>
      </c>
    </row>
    <row r="624" spans="1:7" x14ac:dyDescent="0.25">
      <c r="A624" t="s">
        <v>180</v>
      </c>
      <c r="B624" t="s">
        <v>159</v>
      </c>
      <c r="C624" s="1">
        <v>28</v>
      </c>
      <c r="D624" s="1">
        <v>27</v>
      </c>
      <c r="E624" s="1">
        <v>25</v>
      </c>
      <c r="F624" s="1">
        <v>2</v>
      </c>
      <c r="G624" s="1">
        <v>0</v>
      </c>
    </row>
    <row r="625" spans="1:7" hidden="1" x14ac:dyDescent="0.25">
      <c r="A625" t="s">
        <v>180</v>
      </c>
      <c r="B625" t="s">
        <v>4</v>
      </c>
      <c r="C625" s="1">
        <v>136</v>
      </c>
      <c r="D625" s="1">
        <v>134</v>
      </c>
      <c r="E625" s="1">
        <v>56</v>
      </c>
      <c r="F625" s="1">
        <v>78</v>
      </c>
      <c r="G625" s="1">
        <v>2</v>
      </c>
    </row>
    <row r="626" spans="1:7" hidden="1" x14ac:dyDescent="0.25">
      <c r="A626" t="s">
        <v>180</v>
      </c>
      <c r="B626" t="s">
        <v>15</v>
      </c>
      <c r="C626" s="1">
        <v>122</v>
      </c>
      <c r="D626" s="1">
        <v>121</v>
      </c>
      <c r="E626" s="1">
        <v>103</v>
      </c>
      <c r="F626" s="1">
        <v>18</v>
      </c>
      <c r="G626" s="1">
        <v>1</v>
      </c>
    </row>
    <row r="627" spans="1:7" hidden="1" x14ac:dyDescent="0.25">
      <c r="A627" t="s">
        <v>180</v>
      </c>
      <c r="B627" t="s">
        <v>8</v>
      </c>
      <c r="C627" s="1">
        <v>12</v>
      </c>
      <c r="D627" s="1">
        <v>9</v>
      </c>
      <c r="E627" s="1">
        <v>6</v>
      </c>
      <c r="F627" s="1">
        <v>3</v>
      </c>
      <c r="G627" s="1">
        <v>1</v>
      </c>
    </row>
    <row r="628" spans="1:7" x14ac:dyDescent="0.25">
      <c r="A628" t="s">
        <v>180</v>
      </c>
      <c r="B628" t="s">
        <v>16</v>
      </c>
      <c r="C628" s="1">
        <v>15</v>
      </c>
      <c r="D628" s="1">
        <v>15</v>
      </c>
      <c r="E628" s="1">
        <v>12</v>
      </c>
      <c r="F628" s="1">
        <v>3</v>
      </c>
      <c r="G628" s="1">
        <v>0</v>
      </c>
    </row>
    <row r="629" spans="1:7" hidden="1" x14ac:dyDescent="0.25">
      <c r="A629" t="s">
        <v>180</v>
      </c>
      <c r="B629" t="s">
        <v>13</v>
      </c>
      <c r="C629" s="1">
        <v>51</v>
      </c>
      <c r="D629" s="1">
        <v>43</v>
      </c>
      <c r="E629" s="1">
        <v>25</v>
      </c>
      <c r="F629" s="1">
        <v>18</v>
      </c>
      <c r="G629" s="1">
        <v>1</v>
      </c>
    </row>
    <row r="630" spans="1:7" hidden="1" x14ac:dyDescent="0.25">
      <c r="A630" t="s">
        <v>180</v>
      </c>
      <c r="B630" t="s">
        <v>17</v>
      </c>
      <c r="C630" s="1">
        <v>30</v>
      </c>
      <c r="D630" s="1">
        <v>27</v>
      </c>
      <c r="E630" s="1">
        <v>26</v>
      </c>
      <c r="F630" s="1">
        <v>1</v>
      </c>
      <c r="G630" s="1">
        <v>0</v>
      </c>
    </row>
    <row r="631" spans="1:7" hidden="1" x14ac:dyDescent="0.25">
      <c r="A631" t="s">
        <v>61</v>
      </c>
      <c r="B631" t="s">
        <v>6</v>
      </c>
      <c r="C631" s="1">
        <v>29</v>
      </c>
      <c r="D631" s="1">
        <v>29</v>
      </c>
      <c r="E631" s="1">
        <v>11</v>
      </c>
      <c r="F631" s="1">
        <v>18</v>
      </c>
      <c r="G631" s="1">
        <v>0</v>
      </c>
    </row>
    <row r="632" spans="1:7" hidden="1" x14ac:dyDescent="0.25">
      <c r="A632" t="s">
        <v>61</v>
      </c>
      <c r="B632" t="s">
        <v>4</v>
      </c>
      <c r="C632" s="1">
        <v>5</v>
      </c>
      <c r="D632" s="1">
        <v>5</v>
      </c>
      <c r="E632" s="1">
        <v>0</v>
      </c>
      <c r="F632" s="1">
        <v>5</v>
      </c>
      <c r="G632" s="1">
        <v>0</v>
      </c>
    </row>
    <row r="633" spans="1:7" hidden="1" x14ac:dyDescent="0.25">
      <c r="A633" t="s">
        <v>61</v>
      </c>
      <c r="B633" t="s">
        <v>3</v>
      </c>
      <c r="C633" s="1">
        <v>50</v>
      </c>
      <c r="D633" s="1">
        <v>50</v>
      </c>
      <c r="E633" s="1">
        <v>6</v>
      </c>
      <c r="F633" s="1">
        <v>44</v>
      </c>
      <c r="G633" s="1">
        <v>0</v>
      </c>
    </row>
    <row r="634" spans="1:7" hidden="1" x14ac:dyDescent="0.25">
      <c r="A634" t="s">
        <v>61</v>
      </c>
      <c r="B634" t="s">
        <v>8</v>
      </c>
      <c r="C634" s="1">
        <v>3</v>
      </c>
      <c r="D634" s="1">
        <v>3</v>
      </c>
      <c r="E634" s="1">
        <v>2</v>
      </c>
      <c r="F634" s="1">
        <v>1</v>
      </c>
      <c r="G634" s="1">
        <v>0</v>
      </c>
    </row>
    <row r="635" spans="1:7" hidden="1" x14ac:dyDescent="0.25">
      <c r="A635" t="s">
        <v>61</v>
      </c>
      <c r="B635" t="s">
        <v>12</v>
      </c>
      <c r="C635" s="1">
        <v>2</v>
      </c>
      <c r="D635" s="1">
        <v>2</v>
      </c>
      <c r="E635" s="1">
        <v>0</v>
      </c>
      <c r="F635" s="1">
        <v>2</v>
      </c>
      <c r="G635" s="1">
        <v>0</v>
      </c>
    </row>
    <row r="636" spans="1:7" hidden="1" x14ac:dyDescent="0.25">
      <c r="A636" t="s">
        <v>61</v>
      </c>
      <c r="B636" t="s">
        <v>17</v>
      </c>
      <c r="C636" s="1">
        <v>15</v>
      </c>
      <c r="D636" s="1">
        <v>15</v>
      </c>
      <c r="E636" s="1">
        <v>8</v>
      </c>
      <c r="F636" s="1">
        <v>7</v>
      </c>
      <c r="G636" s="1">
        <v>0</v>
      </c>
    </row>
    <row r="637" spans="1:7" hidden="1" x14ac:dyDescent="0.25">
      <c r="A637" t="s">
        <v>61</v>
      </c>
      <c r="B637" t="s">
        <v>7</v>
      </c>
      <c r="C637" s="1">
        <v>34</v>
      </c>
      <c r="D637" s="1">
        <v>33</v>
      </c>
      <c r="E637" s="1">
        <v>9</v>
      </c>
      <c r="F637" s="1">
        <v>24</v>
      </c>
      <c r="G637" s="1">
        <v>0</v>
      </c>
    </row>
    <row r="638" spans="1:7" x14ac:dyDescent="0.25">
      <c r="A638" t="s">
        <v>61</v>
      </c>
      <c r="B638" t="s">
        <v>156</v>
      </c>
      <c r="C638" s="1">
        <v>12</v>
      </c>
      <c r="D638" s="1">
        <v>10</v>
      </c>
      <c r="E638" s="1">
        <v>7</v>
      </c>
      <c r="F638" s="1">
        <v>3</v>
      </c>
      <c r="G638" s="1">
        <v>0</v>
      </c>
    </row>
    <row r="639" spans="1:7" hidden="1" x14ac:dyDescent="0.25">
      <c r="A639" t="s">
        <v>61</v>
      </c>
      <c r="B639" t="s">
        <v>15</v>
      </c>
      <c r="C639" s="1">
        <v>19</v>
      </c>
      <c r="D639" s="1">
        <v>19</v>
      </c>
      <c r="E639" s="1">
        <v>13</v>
      </c>
      <c r="F639" s="1">
        <v>6</v>
      </c>
      <c r="G639" s="1">
        <v>0</v>
      </c>
    </row>
    <row r="640" spans="1:7" x14ac:dyDescent="0.25">
      <c r="A640" t="s">
        <v>61</v>
      </c>
      <c r="B640" t="s">
        <v>159</v>
      </c>
      <c r="C640" s="1">
        <v>8</v>
      </c>
      <c r="D640" s="1">
        <v>8</v>
      </c>
      <c r="E640" s="1">
        <v>4</v>
      </c>
      <c r="F640" s="1">
        <v>4</v>
      </c>
      <c r="G640" s="1">
        <v>0</v>
      </c>
    </row>
    <row r="641" spans="1:7" hidden="1" x14ac:dyDescent="0.25">
      <c r="A641" t="s">
        <v>61</v>
      </c>
      <c r="B641" t="s">
        <v>195</v>
      </c>
      <c r="C641" s="1">
        <v>41</v>
      </c>
      <c r="D641" s="1">
        <v>41</v>
      </c>
      <c r="E641" s="1">
        <v>41</v>
      </c>
      <c r="F641" s="1">
        <v>0</v>
      </c>
      <c r="G641" s="1">
        <v>0</v>
      </c>
    </row>
    <row r="642" spans="1:7" hidden="1" x14ac:dyDescent="0.25">
      <c r="A642" t="s">
        <v>61</v>
      </c>
      <c r="B642" t="s">
        <v>13</v>
      </c>
      <c r="C642" s="1">
        <v>3</v>
      </c>
      <c r="D642" s="1">
        <v>3</v>
      </c>
      <c r="E642" s="1">
        <v>2</v>
      </c>
      <c r="F642" s="1">
        <v>1</v>
      </c>
      <c r="G642" s="1">
        <v>0</v>
      </c>
    </row>
    <row r="643" spans="1:7" x14ac:dyDescent="0.25">
      <c r="A643" t="s">
        <v>61</v>
      </c>
      <c r="B643" t="s">
        <v>16</v>
      </c>
      <c r="C643" s="1">
        <v>12</v>
      </c>
      <c r="D643" s="1">
        <v>10</v>
      </c>
      <c r="E643" s="1">
        <v>5</v>
      </c>
      <c r="F643" s="1">
        <v>5</v>
      </c>
      <c r="G643" s="1">
        <v>0</v>
      </c>
    </row>
    <row r="644" spans="1:7" hidden="1" x14ac:dyDescent="0.25">
      <c r="A644" t="s">
        <v>186</v>
      </c>
      <c r="B644" t="s">
        <v>195</v>
      </c>
      <c r="C644" s="1">
        <v>17</v>
      </c>
      <c r="D644" s="1">
        <v>17</v>
      </c>
      <c r="E644" s="1">
        <v>17</v>
      </c>
      <c r="F644" s="1">
        <v>0</v>
      </c>
      <c r="G644" s="1">
        <v>0</v>
      </c>
    </row>
    <row r="645" spans="1:7" hidden="1" x14ac:dyDescent="0.25">
      <c r="A645" t="s">
        <v>186</v>
      </c>
      <c r="B645" t="s">
        <v>4</v>
      </c>
      <c r="C645" s="1">
        <v>3</v>
      </c>
      <c r="D645" s="1">
        <v>3</v>
      </c>
      <c r="E645" s="1">
        <v>0</v>
      </c>
      <c r="F645" s="1">
        <v>3</v>
      </c>
      <c r="G645" s="1">
        <v>0</v>
      </c>
    </row>
    <row r="646" spans="1:7" hidden="1" x14ac:dyDescent="0.25">
      <c r="A646" t="s">
        <v>186</v>
      </c>
      <c r="B646" t="s">
        <v>7</v>
      </c>
      <c r="C646" s="1">
        <v>19</v>
      </c>
      <c r="D646" s="1">
        <v>18</v>
      </c>
      <c r="E646" s="1">
        <v>11</v>
      </c>
      <c r="F646" s="1">
        <v>7</v>
      </c>
      <c r="G646" s="1">
        <v>0</v>
      </c>
    </row>
    <row r="647" spans="1:7" hidden="1" x14ac:dyDescent="0.25">
      <c r="A647" t="s">
        <v>186</v>
      </c>
      <c r="B647" t="s">
        <v>17</v>
      </c>
      <c r="C647" s="1">
        <v>16</v>
      </c>
      <c r="D647" s="1">
        <v>4</v>
      </c>
      <c r="E647" s="1">
        <v>4</v>
      </c>
      <c r="F647" s="1">
        <v>0</v>
      </c>
      <c r="G647" s="1">
        <v>0</v>
      </c>
    </row>
    <row r="648" spans="1:7" hidden="1" x14ac:dyDescent="0.25">
      <c r="A648" t="s">
        <v>186</v>
      </c>
      <c r="B648" t="s">
        <v>2</v>
      </c>
      <c r="C648" s="1">
        <v>3</v>
      </c>
      <c r="D648" s="1">
        <v>3</v>
      </c>
      <c r="E648" s="1">
        <v>2</v>
      </c>
      <c r="F648" s="1">
        <v>1</v>
      </c>
      <c r="G648" s="1">
        <v>0</v>
      </c>
    </row>
    <row r="649" spans="1:7" hidden="1" x14ac:dyDescent="0.25">
      <c r="A649" t="s">
        <v>186</v>
      </c>
      <c r="B649" t="s">
        <v>12</v>
      </c>
      <c r="C649" s="1">
        <v>2</v>
      </c>
      <c r="D649" s="1">
        <v>2</v>
      </c>
      <c r="E649" s="1">
        <v>1</v>
      </c>
      <c r="F649" s="1">
        <v>1</v>
      </c>
      <c r="G649" s="1">
        <v>0</v>
      </c>
    </row>
    <row r="650" spans="1:7" hidden="1" x14ac:dyDescent="0.25">
      <c r="A650" t="s">
        <v>186</v>
      </c>
      <c r="B650" t="s">
        <v>15</v>
      </c>
      <c r="C650" s="1">
        <v>11</v>
      </c>
      <c r="D650" s="1">
        <v>11</v>
      </c>
      <c r="E650" s="1">
        <v>11</v>
      </c>
      <c r="F650" s="1">
        <v>0</v>
      </c>
      <c r="G650" s="1">
        <v>0</v>
      </c>
    </row>
    <row r="651" spans="1:7" hidden="1" x14ac:dyDescent="0.25">
      <c r="A651" t="s">
        <v>186</v>
      </c>
      <c r="B651" t="s">
        <v>13</v>
      </c>
      <c r="C651" s="1">
        <v>5</v>
      </c>
      <c r="D651" s="1">
        <v>4</v>
      </c>
      <c r="E651" s="1">
        <v>2</v>
      </c>
      <c r="F651" s="1">
        <v>2</v>
      </c>
      <c r="G651" s="1">
        <v>0</v>
      </c>
    </row>
    <row r="652" spans="1:7" x14ac:dyDescent="0.25">
      <c r="A652" t="s">
        <v>186</v>
      </c>
      <c r="B652" t="s">
        <v>159</v>
      </c>
      <c r="C652" s="1">
        <v>4</v>
      </c>
      <c r="D652" s="1">
        <v>4</v>
      </c>
      <c r="E652" s="1">
        <v>3</v>
      </c>
      <c r="F652" s="1">
        <v>1</v>
      </c>
      <c r="G652" s="1">
        <v>0</v>
      </c>
    </row>
    <row r="653" spans="1:7" x14ac:dyDescent="0.25">
      <c r="A653" t="s">
        <v>186</v>
      </c>
      <c r="B653" t="s">
        <v>156</v>
      </c>
      <c r="C653" s="1">
        <v>4</v>
      </c>
      <c r="D653" s="1">
        <v>4</v>
      </c>
      <c r="E653" s="1">
        <v>3</v>
      </c>
      <c r="F653" s="1">
        <v>1</v>
      </c>
      <c r="G653" s="1">
        <v>0</v>
      </c>
    </row>
    <row r="654" spans="1:7" x14ac:dyDescent="0.25">
      <c r="A654" t="s">
        <v>186</v>
      </c>
      <c r="B654" t="s">
        <v>16</v>
      </c>
      <c r="C654" s="1">
        <v>5</v>
      </c>
      <c r="D654" s="1">
        <v>5</v>
      </c>
      <c r="E654" s="1">
        <v>5</v>
      </c>
      <c r="F654" s="1">
        <v>0</v>
      </c>
      <c r="G654" s="1">
        <v>0</v>
      </c>
    </row>
    <row r="655" spans="1:7" hidden="1" x14ac:dyDescent="0.25">
      <c r="A655" t="s">
        <v>186</v>
      </c>
      <c r="B655" t="s">
        <v>8</v>
      </c>
      <c r="C655" s="1">
        <v>2</v>
      </c>
      <c r="D655" s="1">
        <v>1</v>
      </c>
      <c r="E655" s="1">
        <v>0</v>
      </c>
      <c r="F655" s="1">
        <v>1</v>
      </c>
      <c r="G655" s="1">
        <v>0</v>
      </c>
    </row>
    <row r="656" spans="1:7" hidden="1" x14ac:dyDescent="0.25">
      <c r="A656" t="s">
        <v>186</v>
      </c>
      <c r="B656" t="s">
        <v>6</v>
      </c>
      <c r="C656" s="1">
        <v>19</v>
      </c>
      <c r="D656" s="1">
        <v>19</v>
      </c>
      <c r="E656" s="1">
        <v>10</v>
      </c>
      <c r="F656" s="1">
        <v>9</v>
      </c>
      <c r="G656" s="1">
        <v>0</v>
      </c>
    </row>
    <row r="657" spans="1:7" hidden="1" x14ac:dyDescent="0.25">
      <c r="A657" t="s">
        <v>186</v>
      </c>
      <c r="B657" t="s">
        <v>3</v>
      </c>
      <c r="C657" s="1">
        <v>13</v>
      </c>
      <c r="D657" s="1">
        <v>13</v>
      </c>
      <c r="E657" s="1">
        <v>6</v>
      </c>
      <c r="F657" s="1">
        <v>7</v>
      </c>
      <c r="G657" s="1">
        <v>0</v>
      </c>
    </row>
    <row r="658" spans="1:7" hidden="1" x14ac:dyDescent="0.25">
      <c r="A658" t="s">
        <v>186</v>
      </c>
      <c r="B658" t="s">
        <v>14</v>
      </c>
      <c r="C658" s="1">
        <v>2</v>
      </c>
      <c r="D658" s="1">
        <v>2</v>
      </c>
      <c r="E658" s="1">
        <v>1</v>
      </c>
      <c r="F658" s="1">
        <v>1</v>
      </c>
      <c r="G658" s="1">
        <v>0</v>
      </c>
    </row>
    <row r="659" spans="1:7" hidden="1" x14ac:dyDescent="0.25">
      <c r="A659" t="s">
        <v>62</v>
      </c>
      <c r="B659" t="s">
        <v>6</v>
      </c>
      <c r="C659" s="1">
        <v>100</v>
      </c>
      <c r="D659" s="1">
        <v>97</v>
      </c>
      <c r="E659" s="1">
        <v>24</v>
      </c>
      <c r="F659" s="1">
        <v>73</v>
      </c>
      <c r="G659" s="1">
        <v>0</v>
      </c>
    </row>
    <row r="660" spans="1:7" hidden="1" x14ac:dyDescent="0.25">
      <c r="A660" t="s">
        <v>62</v>
      </c>
      <c r="B660" t="s">
        <v>3</v>
      </c>
      <c r="C660" s="1">
        <v>29</v>
      </c>
      <c r="D660" s="1">
        <v>28</v>
      </c>
      <c r="E660" s="1">
        <v>4</v>
      </c>
      <c r="F660" s="1">
        <v>24</v>
      </c>
      <c r="G660" s="1">
        <v>1</v>
      </c>
    </row>
    <row r="661" spans="1:7" hidden="1" x14ac:dyDescent="0.25">
      <c r="A661" t="s">
        <v>62</v>
      </c>
      <c r="B661" t="s">
        <v>7</v>
      </c>
      <c r="C661" s="1">
        <v>25</v>
      </c>
      <c r="D661" s="1">
        <v>23</v>
      </c>
      <c r="E661" s="1">
        <v>4</v>
      </c>
      <c r="F661" s="1">
        <v>19</v>
      </c>
      <c r="G661" s="1">
        <v>0</v>
      </c>
    </row>
    <row r="662" spans="1:7" hidden="1" x14ac:dyDescent="0.25">
      <c r="A662" t="s">
        <v>62</v>
      </c>
      <c r="B662" t="s">
        <v>4</v>
      </c>
      <c r="C662" s="1">
        <v>4</v>
      </c>
      <c r="D662" s="1">
        <v>4</v>
      </c>
      <c r="E662" s="1">
        <v>0</v>
      </c>
      <c r="F662" s="1">
        <v>4</v>
      </c>
      <c r="G662" s="1">
        <v>0</v>
      </c>
    </row>
    <row r="663" spans="1:7" hidden="1" x14ac:dyDescent="0.25">
      <c r="A663" t="s">
        <v>62</v>
      </c>
      <c r="B663" t="s">
        <v>13</v>
      </c>
      <c r="C663" s="1">
        <v>16</v>
      </c>
      <c r="D663" s="1">
        <v>16</v>
      </c>
      <c r="E663" s="1">
        <v>8</v>
      </c>
      <c r="F663" s="1">
        <v>8</v>
      </c>
      <c r="G663" s="1">
        <v>0</v>
      </c>
    </row>
    <row r="664" spans="1:7" hidden="1" x14ac:dyDescent="0.25">
      <c r="A664" t="s">
        <v>62</v>
      </c>
      <c r="B664" t="s">
        <v>195</v>
      </c>
      <c r="C664" s="1">
        <v>38</v>
      </c>
      <c r="D664" s="1">
        <v>37</v>
      </c>
      <c r="E664" s="1">
        <v>36</v>
      </c>
      <c r="F664" s="1">
        <v>1</v>
      </c>
      <c r="G664" s="1">
        <v>0</v>
      </c>
    </row>
    <row r="665" spans="1:7" hidden="1" x14ac:dyDescent="0.25">
      <c r="A665" t="s">
        <v>62</v>
      </c>
      <c r="B665" t="s">
        <v>12</v>
      </c>
      <c r="C665" s="1">
        <v>8</v>
      </c>
      <c r="D665" s="1">
        <v>6</v>
      </c>
      <c r="E665" s="1">
        <v>0</v>
      </c>
      <c r="F665" s="1">
        <v>6</v>
      </c>
      <c r="G665" s="1">
        <v>0</v>
      </c>
    </row>
    <row r="666" spans="1:7" x14ac:dyDescent="0.25">
      <c r="A666" t="s">
        <v>62</v>
      </c>
      <c r="B666" t="s">
        <v>159</v>
      </c>
      <c r="C666" s="1">
        <v>26</v>
      </c>
      <c r="D666" s="1">
        <v>22</v>
      </c>
      <c r="E666" s="1">
        <v>16</v>
      </c>
      <c r="F666" s="1">
        <v>6</v>
      </c>
      <c r="G666" s="1">
        <v>0</v>
      </c>
    </row>
    <row r="667" spans="1:7" x14ac:dyDescent="0.25">
      <c r="A667" t="s">
        <v>62</v>
      </c>
      <c r="B667" t="s">
        <v>157</v>
      </c>
      <c r="C667" s="1">
        <v>1</v>
      </c>
      <c r="D667" s="1">
        <v>1</v>
      </c>
      <c r="E667" s="1">
        <v>0</v>
      </c>
      <c r="F667" s="1">
        <v>1</v>
      </c>
      <c r="G667" s="1">
        <v>0</v>
      </c>
    </row>
    <row r="668" spans="1:7" hidden="1" x14ac:dyDescent="0.25">
      <c r="A668" t="s">
        <v>62</v>
      </c>
      <c r="B668" t="s">
        <v>15</v>
      </c>
      <c r="C668" s="1">
        <v>51</v>
      </c>
      <c r="D668" s="1">
        <v>51</v>
      </c>
      <c r="E668" s="1">
        <v>23</v>
      </c>
      <c r="F668" s="1">
        <v>28</v>
      </c>
      <c r="G668" s="1">
        <v>0</v>
      </c>
    </row>
    <row r="669" spans="1:7" hidden="1" x14ac:dyDescent="0.25">
      <c r="A669" t="s">
        <v>62</v>
      </c>
      <c r="B669" t="s">
        <v>14</v>
      </c>
      <c r="C669" s="1">
        <v>13</v>
      </c>
      <c r="D669" s="1">
        <v>12</v>
      </c>
      <c r="E669" s="1">
        <v>10</v>
      </c>
      <c r="F669" s="1">
        <v>2</v>
      </c>
      <c r="G669" s="1">
        <v>0</v>
      </c>
    </row>
    <row r="670" spans="1:7" hidden="1" x14ac:dyDescent="0.25">
      <c r="A670" t="s">
        <v>62</v>
      </c>
      <c r="B670" t="s">
        <v>17</v>
      </c>
      <c r="C670" s="1">
        <v>5</v>
      </c>
      <c r="D670" s="1">
        <v>4</v>
      </c>
      <c r="E670" s="1">
        <v>4</v>
      </c>
      <c r="F670" s="1">
        <v>0</v>
      </c>
      <c r="G670" s="1">
        <v>0</v>
      </c>
    </row>
    <row r="671" spans="1:7" hidden="1" x14ac:dyDescent="0.25">
      <c r="A671" t="s">
        <v>62</v>
      </c>
      <c r="B671" t="s">
        <v>8</v>
      </c>
      <c r="C671" s="1">
        <v>4</v>
      </c>
      <c r="D671" s="1">
        <v>4</v>
      </c>
      <c r="E671" s="1">
        <v>0</v>
      </c>
      <c r="F671" s="1">
        <v>4</v>
      </c>
      <c r="G671" s="1">
        <v>0</v>
      </c>
    </row>
    <row r="672" spans="1:7" x14ac:dyDescent="0.25">
      <c r="A672" t="s">
        <v>62</v>
      </c>
      <c r="B672" t="s">
        <v>16</v>
      </c>
      <c r="C672" s="1">
        <v>8</v>
      </c>
      <c r="D672" s="1">
        <v>6</v>
      </c>
      <c r="E672" s="1">
        <v>4</v>
      </c>
      <c r="F672" s="1">
        <v>2</v>
      </c>
      <c r="G672" s="1">
        <v>0</v>
      </c>
    </row>
    <row r="673" spans="1:7" x14ac:dyDescent="0.25">
      <c r="A673" t="s">
        <v>62</v>
      </c>
      <c r="B673" t="s">
        <v>156</v>
      </c>
      <c r="C673" s="1">
        <v>18</v>
      </c>
      <c r="D673" s="1">
        <v>17</v>
      </c>
      <c r="E673" s="1">
        <v>8</v>
      </c>
      <c r="F673" s="1">
        <v>9</v>
      </c>
      <c r="G673" s="1">
        <v>0</v>
      </c>
    </row>
    <row r="674" spans="1:7" hidden="1" x14ac:dyDescent="0.25">
      <c r="A674" t="s">
        <v>62</v>
      </c>
      <c r="B674" t="s">
        <v>11</v>
      </c>
      <c r="C674" s="1">
        <v>1</v>
      </c>
      <c r="D674" s="1">
        <v>1</v>
      </c>
      <c r="E674" s="1">
        <v>1</v>
      </c>
      <c r="F674" s="1">
        <v>0</v>
      </c>
      <c r="G674" s="1">
        <v>0</v>
      </c>
    </row>
    <row r="675" spans="1:7" hidden="1" x14ac:dyDescent="0.25">
      <c r="A675" t="s">
        <v>189</v>
      </c>
      <c r="B675" t="s">
        <v>6</v>
      </c>
      <c r="C675" s="1">
        <v>8</v>
      </c>
      <c r="D675" s="1">
        <v>7</v>
      </c>
      <c r="E675" s="1">
        <v>5</v>
      </c>
      <c r="F675" s="1">
        <v>2</v>
      </c>
      <c r="G675" s="1">
        <v>0</v>
      </c>
    </row>
    <row r="676" spans="1:7" hidden="1" x14ac:dyDescent="0.25">
      <c r="A676" t="s">
        <v>189</v>
      </c>
      <c r="B676" t="s">
        <v>9</v>
      </c>
      <c r="C676" s="1">
        <v>1</v>
      </c>
      <c r="D676" s="1">
        <v>1</v>
      </c>
      <c r="E676" s="1">
        <v>1</v>
      </c>
      <c r="F676" s="1">
        <v>0</v>
      </c>
      <c r="G676" s="1">
        <v>0</v>
      </c>
    </row>
    <row r="677" spans="1:7" hidden="1" x14ac:dyDescent="0.25">
      <c r="A677" t="s">
        <v>189</v>
      </c>
      <c r="B677" t="s">
        <v>7</v>
      </c>
      <c r="C677" s="1">
        <v>11</v>
      </c>
      <c r="D677" s="1">
        <v>9</v>
      </c>
      <c r="E677" s="1">
        <v>7</v>
      </c>
      <c r="F677" s="1">
        <v>2</v>
      </c>
      <c r="G677" s="1">
        <v>0</v>
      </c>
    </row>
    <row r="678" spans="1:7" hidden="1" x14ac:dyDescent="0.25">
      <c r="A678" t="s">
        <v>189</v>
      </c>
      <c r="B678" t="s">
        <v>17</v>
      </c>
      <c r="C678" s="1">
        <v>9</v>
      </c>
      <c r="D678" s="1">
        <v>9</v>
      </c>
      <c r="E678" s="1">
        <v>9</v>
      </c>
      <c r="F678" s="1">
        <v>0</v>
      </c>
      <c r="G678" s="1">
        <v>0</v>
      </c>
    </row>
    <row r="679" spans="1:7" hidden="1" x14ac:dyDescent="0.25">
      <c r="A679" t="s">
        <v>189</v>
      </c>
      <c r="B679" t="s">
        <v>12</v>
      </c>
      <c r="C679" s="1">
        <v>13</v>
      </c>
      <c r="D679" s="1">
        <v>11</v>
      </c>
      <c r="E679" s="1">
        <v>10</v>
      </c>
      <c r="F679" s="1">
        <v>1</v>
      </c>
      <c r="G679" s="1">
        <v>0</v>
      </c>
    </row>
    <row r="680" spans="1:7" x14ac:dyDescent="0.25">
      <c r="A680" t="s">
        <v>189</v>
      </c>
      <c r="B680" t="s">
        <v>156</v>
      </c>
      <c r="C680" s="1">
        <v>6</v>
      </c>
      <c r="D680" s="1">
        <v>6</v>
      </c>
      <c r="E680" s="1">
        <v>6</v>
      </c>
      <c r="F680" s="1">
        <v>0</v>
      </c>
      <c r="G680" s="1">
        <v>0</v>
      </c>
    </row>
    <row r="681" spans="1:7" x14ac:dyDescent="0.25">
      <c r="A681" t="s">
        <v>189</v>
      </c>
      <c r="B681" t="s">
        <v>157</v>
      </c>
      <c r="C681" s="1">
        <v>8</v>
      </c>
      <c r="D681" s="1">
        <v>8</v>
      </c>
      <c r="E681" s="1">
        <v>7</v>
      </c>
      <c r="F681" s="1">
        <v>1</v>
      </c>
      <c r="G681" s="1">
        <v>0</v>
      </c>
    </row>
    <row r="682" spans="1:7" hidden="1" x14ac:dyDescent="0.25">
      <c r="A682" t="s">
        <v>189</v>
      </c>
      <c r="B682" t="s">
        <v>14</v>
      </c>
      <c r="C682" s="1">
        <v>1</v>
      </c>
      <c r="D682" s="1">
        <v>1</v>
      </c>
      <c r="E682" s="1">
        <v>1</v>
      </c>
      <c r="F682" s="1">
        <v>0</v>
      </c>
      <c r="G682" s="1">
        <v>0</v>
      </c>
    </row>
    <row r="683" spans="1:7" hidden="1" x14ac:dyDescent="0.25">
      <c r="A683" t="s">
        <v>189</v>
      </c>
      <c r="B683" t="s">
        <v>3</v>
      </c>
      <c r="C683" s="1">
        <v>37</v>
      </c>
      <c r="D683" s="1">
        <v>36</v>
      </c>
      <c r="E683" s="1">
        <v>30</v>
      </c>
      <c r="F683" s="1">
        <v>6</v>
      </c>
      <c r="G683" s="1">
        <v>0</v>
      </c>
    </row>
    <row r="684" spans="1:7" hidden="1" x14ac:dyDescent="0.25">
      <c r="A684" t="s">
        <v>189</v>
      </c>
      <c r="B684" t="s">
        <v>4</v>
      </c>
      <c r="C684" s="1">
        <v>47</v>
      </c>
      <c r="D684" s="1">
        <v>43</v>
      </c>
      <c r="E684" s="1">
        <v>34</v>
      </c>
      <c r="F684" s="1">
        <v>9</v>
      </c>
      <c r="G684" s="1">
        <v>0</v>
      </c>
    </row>
    <row r="685" spans="1:7" hidden="1" x14ac:dyDescent="0.25">
      <c r="A685" t="s">
        <v>189</v>
      </c>
      <c r="B685" t="s">
        <v>15</v>
      </c>
      <c r="C685" s="1">
        <v>28</v>
      </c>
      <c r="D685" s="1">
        <v>28</v>
      </c>
      <c r="E685" s="1">
        <v>27</v>
      </c>
      <c r="F685" s="1">
        <v>1</v>
      </c>
      <c r="G685" s="1">
        <v>0</v>
      </c>
    </row>
    <row r="686" spans="1:7" hidden="1" x14ac:dyDescent="0.25">
      <c r="A686" t="s">
        <v>189</v>
      </c>
      <c r="B686" t="s">
        <v>195</v>
      </c>
      <c r="C686" s="1">
        <v>36</v>
      </c>
      <c r="D686" s="1">
        <v>36</v>
      </c>
      <c r="E686" s="1">
        <v>35</v>
      </c>
      <c r="F686" s="1">
        <v>1</v>
      </c>
      <c r="G686" s="1">
        <v>0</v>
      </c>
    </row>
    <row r="687" spans="1:7" hidden="1" x14ac:dyDescent="0.25">
      <c r="A687" t="s">
        <v>189</v>
      </c>
      <c r="B687" t="s">
        <v>13</v>
      </c>
      <c r="C687" s="1">
        <v>2</v>
      </c>
      <c r="D687" s="1">
        <v>2</v>
      </c>
      <c r="E687" s="1">
        <v>2</v>
      </c>
      <c r="F687" s="1">
        <v>0</v>
      </c>
      <c r="G687" s="1">
        <v>0</v>
      </c>
    </row>
    <row r="688" spans="1:7" x14ac:dyDescent="0.25">
      <c r="A688" t="s">
        <v>189</v>
      </c>
      <c r="B688" t="s">
        <v>16</v>
      </c>
      <c r="C688" s="1">
        <v>2</v>
      </c>
      <c r="D688" s="1">
        <v>2</v>
      </c>
      <c r="E688" s="1">
        <v>2</v>
      </c>
      <c r="F688" s="1">
        <v>0</v>
      </c>
      <c r="G688" s="1">
        <v>0</v>
      </c>
    </row>
    <row r="689" spans="1:7" x14ac:dyDescent="0.25">
      <c r="A689" t="s">
        <v>189</v>
      </c>
      <c r="B689" t="s">
        <v>159</v>
      </c>
      <c r="C689" s="1">
        <v>1</v>
      </c>
      <c r="D689" s="1">
        <v>0</v>
      </c>
      <c r="E689" s="1">
        <v>0</v>
      </c>
      <c r="F689" s="1">
        <v>0</v>
      </c>
      <c r="G689" s="1">
        <v>0</v>
      </c>
    </row>
    <row r="690" spans="1:7" hidden="1" x14ac:dyDescent="0.25">
      <c r="A690" t="s">
        <v>63</v>
      </c>
      <c r="B690" t="s">
        <v>2</v>
      </c>
      <c r="C690" s="1">
        <v>1</v>
      </c>
      <c r="D690" s="1">
        <v>1</v>
      </c>
      <c r="E690" s="1">
        <v>1</v>
      </c>
      <c r="F690" s="1">
        <v>0</v>
      </c>
      <c r="G690" s="1">
        <v>0</v>
      </c>
    </row>
    <row r="691" spans="1:7" hidden="1" x14ac:dyDescent="0.25">
      <c r="A691" t="s">
        <v>63</v>
      </c>
      <c r="B691" t="s">
        <v>3</v>
      </c>
      <c r="C691" s="1">
        <v>21</v>
      </c>
      <c r="D691" s="1">
        <v>21</v>
      </c>
      <c r="E691" s="1">
        <v>1</v>
      </c>
      <c r="F691" s="1">
        <v>20</v>
      </c>
      <c r="G691" s="1">
        <v>0</v>
      </c>
    </row>
    <row r="692" spans="1:7" hidden="1" x14ac:dyDescent="0.25">
      <c r="A692" t="s">
        <v>63</v>
      </c>
      <c r="B692" t="s">
        <v>8</v>
      </c>
      <c r="C692" s="1">
        <v>5</v>
      </c>
      <c r="D692" s="1">
        <v>5</v>
      </c>
      <c r="E692" s="1">
        <v>4</v>
      </c>
      <c r="F692" s="1">
        <v>1</v>
      </c>
      <c r="G692" s="1">
        <v>0</v>
      </c>
    </row>
    <row r="693" spans="1:7" hidden="1" x14ac:dyDescent="0.25">
      <c r="A693" t="s">
        <v>63</v>
      </c>
      <c r="B693" t="s">
        <v>1</v>
      </c>
      <c r="C693" s="1">
        <v>1</v>
      </c>
      <c r="D693" s="1">
        <v>1</v>
      </c>
      <c r="E693" s="1">
        <v>0</v>
      </c>
      <c r="F693" s="1">
        <v>1</v>
      </c>
      <c r="G693" s="1">
        <v>0</v>
      </c>
    </row>
    <row r="694" spans="1:7" hidden="1" x14ac:dyDescent="0.25">
      <c r="A694" t="s">
        <v>63</v>
      </c>
      <c r="B694" t="s">
        <v>195</v>
      </c>
      <c r="C694" s="1">
        <v>45</v>
      </c>
      <c r="D694" s="1">
        <v>45</v>
      </c>
      <c r="E694" s="1">
        <v>41</v>
      </c>
      <c r="F694" s="1">
        <v>4</v>
      </c>
      <c r="G694" s="1">
        <v>0</v>
      </c>
    </row>
    <row r="695" spans="1:7" hidden="1" x14ac:dyDescent="0.25">
      <c r="A695" t="s">
        <v>63</v>
      </c>
      <c r="B695" t="s">
        <v>15</v>
      </c>
      <c r="C695" s="1">
        <v>59</v>
      </c>
      <c r="D695" s="1">
        <v>59</v>
      </c>
      <c r="E695" s="1">
        <v>43</v>
      </c>
      <c r="F695" s="1">
        <v>16</v>
      </c>
      <c r="G695" s="1">
        <v>0</v>
      </c>
    </row>
    <row r="696" spans="1:7" hidden="1" x14ac:dyDescent="0.25">
      <c r="A696" t="s">
        <v>63</v>
      </c>
      <c r="B696" t="s">
        <v>4</v>
      </c>
      <c r="C696" s="1">
        <v>7</v>
      </c>
      <c r="D696" s="1">
        <v>7</v>
      </c>
      <c r="E696" s="1">
        <v>0</v>
      </c>
      <c r="F696" s="1">
        <v>7</v>
      </c>
      <c r="G696" s="1">
        <v>0</v>
      </c>
    </row>
    <row r="697" spans="1:7" x14ac:dyDescent="0.25">
      <c r="A697" t="s">
        <v>63</v>
      </c>
      <c r="B697" t="s">
        <v>159</v>
      </c>
      <c r="C697" s="1">
        <v>46</v>
      </c>
      <c r="D697" s="1">
        <v>46</v>
      </c>
      <c r="E697" s="1">
        <v>26</v>
      </c>
      <c r="F697" s="1">
        <v>20</v>
      </c>
      <c r="G697" s="1">
        <v>0</v>
      </c>
    </row>
    <row r="698" spans="1:7" hidden="1" x14ac:dyDescent="0.25">
      <c r="A698" t="s">
        <v>63</v>
      </c>
      <c r="B698" t="s">
        <v>13</v>
      </c>
      <c r="C698" s="1">
        <v>1</v>
      </c>
      <c r="D698" s="1">
        <v>1</v>
      </c>
      <c r="E698" s="1">
        <v>0</v>
      </c>
      <c r="F698" s="1">
        <v>1</v>
      </c>
      <c r="G698" s="1">
        <v>0</v>
      </c>
    </row>
    <row r="699" spans="1:7" hidden="1" x14ac:dyDescent="0.25">
      <c r="A699" t="s">
        <v>63</v>
      </c>
      <c r="B699" t="s">
        <v>7</v>
      </c>
      <c r="C699" s="1">
        <v>28</v>
      </c>
      <c r="D699" s="1">
        <v>28</v>
      </c>
      <c r="E699" s="1">
        <v>9</v>
      </c>
      <c r="F699" s="1">
        <v>19</v>
      </c>
      <c r="G699" s="1">
        <v>0</v>
      </c>
    </row>
    <row r="700" spans="1:7" x14ac:dyDescent="0.25">
      <c r="A700" t="s">
        <v>63</v>
      </c>
      <c r="B700" t="s">
        <v>156</v>
      </c>
      <c r="C700" s="1">
        <v>14</v>
      </c>
      <c r="D700" s="1">
        <v>14</v>
      </c>
      <c r="E700" s="1">
        <v>4</v>
      </c>
      <c r="F700" s="1">
        <v>10</v>
      </c>
      <c r="G700" s="1">
        <v>0</v>
      </c>
    </row>
    <row r="701" spans="1:7" hidden="1" x14ac:dyDescent="0.25">
      <c r="A701" t="s">
        <v>63</v>
      </c>
      <c r="B701" t="s">
        <v>17</v>
      </c>
      <c r="C701" s="1">
        <v>11</v>
      </c>
      <c r="D701" s="1">
        <v>11</v>
      </c>
      <c r="E701" s="1">
        <v>9</v>
      </c>
      <c r="F701" s="1">
        <v>2</v>
      </c>
      <c r="G701" s="1">
        <v>0</v>
      </c>
    </row>
    <row r="702" spans="1:7" hidden="1" x14ac:dyDescent="0.25">
      <c r="A702" t="s">
        <v>63</v>
      </c>
      <c r="B702" t="s">
        <v>12</v>
      </c>
      <c r="C702" s="1">
        <v>1</v>
      </c>
      <c r="D702" s="1">
        <v>1</v>
      </c>
      <c r="E702" s="1">
        <v>1</v>
      </c>
      <c r="F702" s="1">
        <v>0</v>
      </c>
      <c r="G702" s="1">
        <v>0</v>
      </c>
    </row>
    <row r="703" spans="1:7" hidden="1" x14ac:dyDescent="0.25">
      <c r="A703" t="s">
        <v>63</v>
      </c>
      <c r="B703" t="s">
        <v>6</v>
      </c>
      <c r="C703" s="1">
        <v>151</v>
      </c>
      <c r="D703" s="1">
        <v>147</v>
      </c>
      <c r="E703" s="1">
        <v>26</v>
      </c>
      <c r="F703" s="1">
        <v>121</v>
      </c>
      <c r="G703" s="1">
        <v>0</v>
      </c>
    </row>
    <row r="704" spans="1:7" x14ac:dyDescent="0.25">
      <c r="A704" t="s">
        <v>63</v>
      </c>
      <c r="B704" t="s">
        <v>16</v>
      </c>
      <c r="C704" s="1">
        <v>16</v>
      </c>
      <c r="D704" s="1">
        <v>15</v>
      </c>
      <c r="E704" s="1">
        <v>6</v>
      </c>
      <c r="F704" s="1">
        <v>9</v>
      </c>
      <c r="G704" s="1">
        <v>0</v>
      </c>
    </row>
    <row r="705" spans="1:7" x14ac:dyDescent="0.25">
      <c r="A705" t="s">
        <v>63</v>
      </c>
      <c r="B705" t="s">
        <v>157</v>
      </c>
      <c r="C705" s="1">
        <v>1</v>
      </c>
      <c r="D705" s="1">
        <v>1</v>
      </c>
      <c r="E705" s="1">
        <v>0</v>
      </c>
      <c r="F705" s="1">
        <v>1</v>
      </c>
      <c r="G705" s="1">
        <v>0</v>
      </c>
    </row>
    <row r="706" spans="1:7" hidden="1" x14ac:dyDescent="0.25">
      <c r="A706" t="s">
        <v>184</v>
      </c>
      <c r="B706" t="s">
        <v>6</v>
      </c>
      <c r="C706" s="1">
        <v>77</v>
      </c>
      <c r="D706" s="1">
        <v>69</v>
      </c>
      <c r="E706" s="1">
        <v>42</v>
      </c>
      <c r="F706" s="1">
        <v>27</v>
      </c>
      <c r="G706" s="1">
        <v>2</v>
      </c>
    </row>
    <row r="707" spans="1:7" hidden="1" x14ac:dyDescent="0.25">
      <c r="A707" t="s">
        <v>184</v>
      </c>
      <c r="B707" t="s">
        <v>3</v>
      </c>
      <c r="C707" s="1">
        <v>16</v>
      </c>
      <c r="D707" s="1">
        <v>14</v>
      </c>
      <c r="E707" s="1">
        <v>6</v>
      </c>
      <c r="F707" s="1">
        <v>8</v>
      </c>
      <c r="G707" s="1">
        <v>1</v>
      </c>
    </row>
    <row r="708" spans="1:7" hidden="1" x14ac:dyDescent="0.25">
      <c r="A708" t="s">
        <v>184</v>
      </c>
      <c r="B708" t="s">
        <v>7</v>
      </c>
      <c r="C708" s="1">
        <v>19</v>
      </c>
      <c r="D708" s="1">
        <v>19</v>
      </c>
      <c r="E708" s="1">
        <v>7</v>
      </c>
      <c r="F708" s="1">
        <v>12</v>
      </c>
      <c r="G708" s="1">
        <v>0</v>
      </c>
    </row>
    <row r="709" spans="1:7" hidden="1" x14ac:dyDescent="0.25">
      <c r="A709" t="s">
        <v>184</v>
      </c>
      <c r="B709" t="s">
        <v>4</v>
      </c>
      <c r="C709" s="1">
        <v>37</v>
      </c>
      <c r="D709" s="1">
        <v>35</v>
      </c>
      <c r="E709" s="1">
        <v>16</v>
      </c>
      <c r="F709" s="1">
        <v>19</v>
      </c>
      <c r="G709" s="1">
        <v>0</v>
      </c>
    </row>
    <row r="710" spans="1:7" hidden="1" x14ac:dyDescent="0.25">
      <c r="A710" t="s">
        <v>184</v>
      </c>
      <c r="B710" t="s">
        <v>8</v>
      </c>
      <c r="C710" s="1">
        <v>1</v>
      </c>
      <c r="D710" s="1">
        <v>1</v>
      </c>
      <c r="E710" s="1">
        <v>0</v>
      </c>
      <c r="F710" s="1">
        <v>1</v>
      </c>
      <c r="G710" s="1">
        <v>0</v>
      </c>
    </row>
    <row r="711" spans="1:7" x14ac:dyDescent="0.25">
      <c r="A711" t="s">
        <v>184</v>
      </c>
      <c r="B711" t="s">
        <v>157</v>
      </c>
      <c r="C711" s="1">
        <v>14</v>
      </c>
      <c r="D711" s="1">
        <v>13</v>
      </c>
      <c r="E711" s="1">
        <v>10</v>
      </c>
      <c r="F711" s="1">
        <v>3</v>
      </c>
      <c r="G711" s="1">
        <v>0</v>
      </c>
    </row>
    <row r="712" spans="1:7" x14ac:dyDescent="0.25">
      <c r="A712" t="s">
        <v>184</v>
      </c>
      <c r="B712" t="s">
        <v>159</v>
      </c>
      <c r="C712" s="1">
        <v>16</v>
      </c>
      <c r="D712" s="1">
        <v>15</v>
      </c>
      <c r="E712" s="1">
        <v>11</v>
      </c>
      <c r="F712" s="1">
        <v>4</v>
      </c>
      <c r="G712" s="1">
        <v>1</v>
      </c>
    </row>
    <row r="713" spans="1:7" x14ac:dyDescent="0.25">
      <c r="A713" t="s">
        <v>184</v>
      </c>
      <c r="B713" t="s">
        <v>16</v>
      </c>
      <c r="C713" s="1">
        <v>9</v>
      </c>
      <c r="D713" s="1">
        <v>7</v>
      </c>
      <c r="E713" s="1">
        <v>6</v>
      </c>
      <c r="F713" s="1">
        <v>1</v>
      </c>
      <c r="G713" s="1">
        <v>0</v>
      </c>
    </row>
    <row r="714" spans="1:7" hidden="1" x14ac:dyDescent="0.25">
      <c r="A714" t="s">
        <v>184</v>
      </c>
      <c r="B714" t="s">
        <v>12</v>
      </c>
      <c r="C714" s="1">
        <v>6</v>
      </c>
      <c r="D714" s="1">
        <v>4</v>
      </c>
      <c r="E714" s="1">
        <v>4</v>
      </c>
      <c r="F714" s="1">
        <v>0</v>
      </c>
      <c r="G714" s="1">
        <v>0</v>
      </c>
    </row>
    <row r="715" spans="1:7" x14ac:dyDescent="0.25">
      <c r="A715" t="s">
        <v>184</v>
      </c>
      <c r="B715" t="s">
        <v>156</v>
      </c>
      <c r="C715" s="1">
        <v>6</v>
      </c>
      <c r="D715" s="1">
        <v>5</v>
      </c>
      <c r="E715" s="1">
        <v>4</v>
      </c>
      <c r="F715" s="1">
        <v>1</v>
      </c>
      <c r="G715" s="1">
        <v>0</v>
      </c>
    </row>
    <row r="716" spans="1:7" hidden="1" x14ac:dyDescent="0.25">
      <c r="A716" t="s">
        <v>184</v>
      </c>
      <c r="B716" t="s">
        <v>15</v>
      </c>
      <c r="C716" s="1">
        <v>19</v>
      </c>
      <c r="D716" s="1">
        <v>19</v>
      </c>
      <c r="E716" s="1">
        <v>17</v>
      </c>
      <c r="F716" s="1">
        <v>2</v>
      </c>
      <c r="G716" s="1">
        <v>0</v>
      </c>
    </row>
    <row r="717" spans="1:7" hidden="1" x14ac:dyDescent="0.25">
      <c r="A717" t="s">
        <v>184</v>
      </c>
      <c r="B717" t="s">
        <v>17</v>
      </c>
      <c r="C717" s="1">
        <v>5</v>
      </c>
      <c r="D717" s="1">
        <v>5</v>
      </c>
      <c r="E717" s="1">
        <v>1</v>
      </c>
      <c r="F717" s="1">
        <v>4</v>
      </c>
      <c r="G717" s="1">
        <v>0</v>
      </c>
    </row>
    <row r="718" spans="1:7" hidden="1" x14ac:dyDescent="0.25">
      <c r="A718" t="s">
        <v>184</v>
      </c>
      <c r="B718" t="s">
        <v>14</v>
      </c>
      <c r="C718" s="1">
        <v>1</v>
      </c>
      <c r="D718" s="1">
        <v>1</v>
      </c>
      <c r="E718" s="1">
        <v>1</v>
      </c>
      <c r="F718" s="1">
        <v>0</v>
      </c>
      <c r="G718" s="1">
        <v>0</v>
      </c>
    </row>
    <row r="719" spans="1:7" hidden="1" x14ac:dyDescent="0.25">
      <c r="A719" t="s">
        <v>184</v>
      </c>
      <c r="B719" t="s">
        <v>9</v>
      </c>
      <c r="C719" s="1">
        <v>2</v>
      </c>
      <c r="D719" s="1">
        <v>1</v>
      </c>
      <c r="E719" s="1">
        <v>1</v>
      </c>
      <c r="F719" s="1">
        <v>0</v>
      </c>
      <c r="G719" s="1">
        <v>0</v>
      </c>
    </row>
    <row r="720" spans="1:7" hidden="1" x14ac:dyDescent="0.25">
      <c r="A720" t="s">
        <v>184</v>
      </c>
      <c r="B720" t="s">
        <v>2</v>
      </c>
      <c r="C720" s="1">
        <v>2</v>
      </c>
      <c r="D720" s="1">
        <v>0</v>
      </c>
      <c r="E720" s="1">
        <v>0</v>
      </c>
      <c r="F720" s="1">
        <v>0</v>
      </c>
      <c r="G720" s="1">
        <v>0</v>
      </c>
    </row>
    <row r="721" spans="1:7" hidden="1" x14ac:dyDescent="0.25">
      <c r="A721" t="s">
        <v>184</v>
      </c>
      <c r="B721" t="s">
        <v>195</v>
      </c>
      <c r="C721" s="1">
        <v>17</v>
      </c>
      <c r="D721" s="1">
        <v>16</v>
      </c>
      <c r="E721" s="1">
        <v>16</v>
      </c>
      <c r="F721" s="1">
        <v>0</v>
      </c>
      <c r="G721" s="1">
        <v>0</v>
      </c>
    </row>
    <row r="722" spans="1:7" hidden="1" x14ac:dyDescent="0.25">
      <c r="A722" t="s">
        <v>184</v>
      </c>
      <c r="B722" t="s">
        <v>13</v>
      </c>
      <c r="C722" s="1">
        <v>11</v>
      </c>
      <c r="D722" s="1">
        <v>11</v>
      </c>
      <c r="E722" s="1">
        <v>6</v>
      </c>
      <c r="F722" s="1">
        <v>5</v>
      </c>
      <c r="G722" s="1">
        <v>0</v>
      </c>
    </row>
    <row r="723" spans="1:7" hidden="1" x14ac:dyDescent="0.25">
      <c r="A723" t="s">
        <v>182</v>
      </c>
      <c r="B723" t="s">
        <v>7</v>
      </c>
      <c r="C723" s="1">
        <v>57</v>
      </c>
      <c r="D723" s="1">
        <v>50</v>
      </c>
      <c r="E723" s="1">
        <v>10</v>
      </c>
      <c r="F723" s="1">
        <v>40</v>
      </c>
      <c r="G723" s="1">
        <v>0</v>
      </c>
    </row>
    <row r="724" spans="1:7" hidden="1" x14ac:dyDescent="0.25">
      <c r="A724" t="s">
        <v>182</v>
      </c>
      <c r="B724" t="s">
        <v>195</v>
      </c>
      <c r="C724" s="1">
        <v>49</v>
      </c>
      <c r="D724" s="1">
        <v>44</v>
      </c>
      <c r="E724" s="1">
        <v>43</v>
      </c>
      <c r="F724" s="1">
        <v>1</v>
      </c>
      <c r="G724" s="1">
        <v>0</v>
      </c>
    </row>
    <row r="725" spans="1:7" hidden="1" x14ac:dyDescent="0.25">
      <c r="A725" t="s">
        <v>182</v>
      </c>
      <c r="B725" t="s">
        <v>3</v>
      </c>
      <c r="C725" s="1">
        <v>28</v>
      </c>
      <c r="D725" s="1">
        <v>27</v>
      </c>
      <c r="E725" s="1">
        <v>9</v>
      </c>
      <c r="F725" s="1">
        <v>18</v>
      </c>
      <c r="G725" s="1">
        <v>1</v>
      </c>
    </row>
    <row r="726" spans="1:7" hidden="1" x14ac:dyDescent="0.25">
      <c r="A726" t="s">
        <v>182</v>
      </c>
      <c r="B726" t="s">
        <v>4</v>
      </c>
      <c r="C726" s="1">
        <v>8</v>
      </c>
      <c r="D726" s="1">
        <v>7</v>
      </c>
      <c r="E726" s="1">
        <v>0</v>
      </c>
      <c r="F726" s="1">
        <v>7</v>
      </c>
      <c r="G726" s="1">
        <v>0</v>
      </c>
    </row>
    <row r="727" spans="1:7" hidden="1" x14ac:dyDescent="0.25">
      <c r="A727" t="s">
        <v>182</v>
      </c>
      <c r="B727" t="s">
        <v>6</v>
      </c>
      <c r="C727" s="1">
        <v>16</v>
      </c>
      <c r="D727" s="1">
        <v>16</v>
      </c>
      <c r="E727" s="1">
        <v>5</v>
      </c>
      <c r="F727" s="1">
        <v>11</v>
      </c>
      <c r="G727" s="1">
        <v>0</v>
      </c>
    </row>
    <row r="728" spans="1:7" x14ac:dyDescent="0.25">
      <c r="A728" t="s">
        <v>182</v>
      </c>
      <c r="B728" t="s">
        <v>156</v>
      </c>
      <c r="C728" s="1">
        <v>6</v>
      </c>
      <c r="D728" s="1">
        <v>6</v>
      </c>
      <c r="E728" s="1">
        <v>5</v>
      </c>
      <c r="F728" s="1">
        <v>1</v>
      </c>
      <c r="G728" s="1">
        <v>0</v>
      </c>
    </row>
    <row r="729" spans="1:7" hidden="1" x14ac:dyDescent="0.25">
      <c r="A729" t="s">
        <v>182</v>
      </c>
      <c r="B729" t="s">
        <v>14</v>
      </c>
      <c r="C729" s="1">
        <v>1</v>
      </c>
      <c r="D729" s="1">
        <v>1</v>
      </c>
      <c r="E729" s="1">
        <v>1</v>
      </c>
      <c r="F729" s="1">
        <v>0</v>
      </c>
      <c r="G729" s="1">
        <v>0</v>
      </c>
    </row>
    <row r="730" spans="1:7" hidden="1" x14ac:dyDescent="0.25">
      <c r="A730" t="s">
        <v>182</v>
      </c>
      <c r="B730" t="s">
        <v>15</v>
      </c>
      <c r="C730" s="1">
        <v>15</v>
      </c>
      <c r="D730" s="1">
        <v>15</v>
      </c>
      <c r="E730" s="1">
        <v>11</v>
      </c>
      <c r="F730" s="1">
        <v>4</v>
      </c>
      <c r="G730" s="1">
        <v>0</v>
      </c>
    </row>
    <row r="731" spans="1:7" x14ac:dyDescent="0.25">
      <c r="A731" t="s">
        <v>182</v>
      </c>
      <c r="B731" t="s">
        <v>157</v>
      </c>
      <c r="C731" s="1">
        <v>1</v>
      </c>
      <c r="D731" s="1">
        <v>0</v>
      </c>
      <c r="E731" s="1">
        <v>0</v>
      </c>
      <c r="F731" s="1">
        <v>0</v>
      </c>
      <c r="G731" s="1">
        <v>1</v>
      </c>
    </row>
    <row r="732" spans="1:7" x14ac:dyDescent="0.25">
      <c r="A732" t="s">
        <v>182</v>
      </c>
      <c r="B732" t="s">
        <v>16</v>
      </c>
      <c r="C732" s="1">
        <v>22</v>
      </c>
      <c r="D732" s="1">
        <v>19</v>
      </c>
      <c r="E732" s="1">
        <v>9</v>
      </c>
      <c r="F732" s="1">
        <v>10</v>
      </c>
      <c r="G732" s="1">
        <v>0</v>
      </c>
    </row>
    <row r="733" spans="1:7" hidden="1" x14ac:dyDescent="0.25">
      <c r="A733" t="s">
        <v>182</v>
      </c>
      <c r="B733" t="s">
        <v>8</v>
      </c>
      <c r="C733" s="1">
        <v>2</v>
      </c>
      <c r="D733" s="1">
        <v>2</v>
      </c>
      <c r="E733" s="1">
        <v>0</v>
      </c>
      <c r="F733" s="1">
        <v>2</v>
      </c>
      <c r="G733" s="1">
        <v>0</v>
      </c>
    </row>
    <row r="734" spans="1:7" hidden="1" x14ac:dyDescent="0.25">
      <c r="A734" t="s">
        <v>182</v>
      </c>
      <c r="B734" t="s">
        <v>13</v>
      </c>
      <c r="C734" s="1">
        <v>4</v>
      </c>
      <c r="D734" s="1">
        <v>4</v>
      </c>
      <c r="E734" s="1">
        <v>1</v>
      </c>
      <c r="F734" s="1">
        <v>3</v>
      </c>
      <c r="G734" s="1">
        <v>0</v>
      </c>
    </row>
    <row r="735" spans="1:7" hidden="1" x14ac:dyDescent="0.25">
      <c r="A735" t="s">
        <v>182</v>
      </c>
      <c r="B735" t="s">
        <v>17</v>
      </c>
      <c r="C735" s="1">
        <v>14</v>
      </c>
      <c r="D735" s="1">
        <v>12</v>
      </c>
      <c r="E735" s="1">
        <v>12</v>
      </c>
      <c r="F735" s="1">
        <v>0</v>
      </c>
      <c r="G735" s="1">
        <v>0</v>
      </c>
    </row>
    <row r="736" spans="1:7" x14ac:dyDescent="0.25">
      <c r="A736" t="s">
        <v>182</v>
      </c>
      <c r="B736" t="s">
        <v>159</v>
      </c>
      <c r="C736" s="1">
        <v>4</v>
      </c>
      <c r="D736" s="1">
        <v>4</v>
      </c>
      <c r="E736" s="1">
        <v>3</v>
      </c>
      <c r="F736" s="1">
        <v>1</v>
      </c>
      <c r="G736" s="1">
        <v>0</v>
      </c>
    </row>
    <row r="737" spans="1:7" hidden="1" x14ac:dyDescent="0.25">
      <c r="A737" t="s">
        <v>182</v>
      </c>
      <c r="B737" t="s">
        <v>12</v>
      </c>
      <c r="C737" s="1">
        <v>3</v>
      </c>
      <c r="D737" s="1">
        <v>2</v>
      </c>
      <c r="E737" s="1">
        <v>1</v>
      </c>
      <c r="F737" s="1">
        <v>1</v>
      </c>
      <c r="G737" s="1">
        <v>0</v>
      </c>
    </row>
    <row r="738" spans="1:7" hidden="1" x14ac:dyDescent="0.25">
      <c r="A738" t="s">
        <v>135</v>
      </c>
      <c r="B738" t="s">
        <v>7</v>
      </c>
      <c r="C738" s="1">
        <v>15</v>
      </c>
      <c r="D738" s="1">
        <v>14</v>
      </c>
      <c r="E738" s="1">
        <v>13</v>
      </c>
      <c r="F738" s="1">
        <v>1</v>
      </c>
      <c r="G738" s="1">
        <v>0</v>
      </c>
    </row>
    <row r="739" spans="1:7" hidden="1" x14ac:dyDescent="0.25">
      <c r="A739" t="s">
        <v>135</v>
      </c>
      <c r="B739" t="s">
        <v>2</v>
      </c>
      <c r="C739" s="1">
        <v>1</v>
      </c>
      <c r="D739" s="1">
        <v>1</v>
      </c>
      <c r="E739" s="1">
        <v>1</v>
      </c>
      <c r="F739" s="1">
        <v>0</v>
      </c>
      <c r="G739" s="1">
        <v>0</v>
      </c>
    </row>
    <row r="740" spans="1:7" hidden="1" x14ac:dyDescent="0.25">
      <c r="A740" t="s">
        <v>135</v>
      </c>
      <c r="B740" t="s">
        <v>6</v>
      </c>
      <c r="C740" s="1">
        <v>50</v>
      </c>
      <c r="D740" s="1">
        <v>48</v>
      </c>
      <c r="E740" s="1">
        <v>43</v>
      </c>
      <c r="F740" s="1">
        <v>5</v>
      </c>
      <c r="G740" s="1">
        <v>0</v>
      </c>
    </row>
    <row r="741" spans="1:7" hidden="1" x14ac:dyDescent="0.25">
      <c r="A741" t="s">
        <v>135</v>
      </c>
      <c r="B741" t="s">
        <v>8</v>
      </c>
      <c r="C741" s="1">
        <v>1</v>
      </c>
      <c r="D741" s="1">
        <v>1</v>
      </c>
      <c r="E741" s="1">
        <v>1</v>
      </c>
      <c r="F741" s="1">
        <v>0</v>
      </c>
      <c r="G741" s="1">
        <v>0</v>
      </c>
    </row>
    <row r="742" spans="1:7" x14ac:dyDescent="0.25">
      <c r="A742" t="s">
        <v>135</v>
      </c>
      <c r="B742" t="s">
        <v>16</v>
      </c>
      <c r="C742" s="1">
        <v>1</v>
      </c>
      <c r="D742" s="1">
        <v>1</v>
      </c>
      <c r="E742" s="1">
        <v>1</v>
      </c>
      <c r="F742" s="1">
        <v>0</v>
      </c>
      <c r="G742" s="1">
        <v>0</v>
      </c>
    </row>
    <row r="743" spans="1:7" x14ac:dyDescent="0.25">
      <c r="A743" t="s">
        <v>135</v>
      </c>
      <c r="B743" t="s">
        <v>159</v>
      </c>
      <c r="C743" s="1">
        <v>1</v>
      </c>
      <c r="D743" s="1">
        <v>1</v>
      </c>
      <c r="E743" s="1">
        <v>1</v>
      </c>
      <c r="F743" s="1">
        <v>0</v>
      </c>
      <c r="G743" s="1">
        <v>0</v>
      </c>
    </row>
    <row r="744" spans="1:7" hidden="1" x14ac:dyDescent="0.25">
      <c r="A744" t="s">
        <v>135</v>
      </c>
      <c r="B744" t="s">
        <v>195</v>
      </c>
      <c r="C744" s="1">
        <v>4</v>
      </c>
      <c r="D744" s="1">
        <v>4</v>
      </c>
      <c r="E744" s="1">
        <v>4</v>
      </c>
      <c r="F744" s="1">
        <v>0</v>
      </c>
      <c r="G744" s="1">
        <v>0</v>
      </c>
    </row>
    <row r="745" spans="1:7" hidden="1" x14ac:dyDescent="0.25">
      <c r="A745" t="s">
        <v>135</v>
      </c>
      <c r="B745" t="s">
        <v>14</v>
      </c>
      <c r="C745" s="1">
        <v>2</v>
      </c>
      <c r="D745" s="1">
        <v>2</v>
      </c>
      <c r="E745" s="1">
        <v>2</v>
      </c>
      <c r="F745" s="1">
        <v>0</v>
      </c>
      <c r="G745" s="1">
        <v>0</v>
      </c>
    </row>
    <row r="746" spans="1:7" x14ac:dyDescent="0.25">
      <c r="A746" t="s">
        <v>135</v>
      </c>
      <c r="B746" t="s">
        <v>157</v>
      </c>
      <c r="C746" s="1">
        <v>5</v>
      </c>
      <c r="D746" s="1">
        <v>4</v>
      </c>
      <c r="E746" s="1">
        <v>4</v>
      </c>
      <c r="F746" s="1">
        <v>0</v>
      </c>
      <c r="G746" s="1">
        <v>1</v>
      </c>
    </row>
    <row r="747" spans="1:7" hidden="1" x14ac:dyDescent="0.25">
      <c r="A747" t="s">
        <v>135</v>
      </c>
      <c r="B747" t="s">
        <v>12</v>
      </c>
      <c r="C747" s="1">
        <v>1</v>
      </c>
      <c r="D747" s="1">
        <v>1</v>
      </c>
      <c r="E747" s="1">
        <v>1</v>
      </c>
      <c r="F747" s="1">
        <v>0</v>
      </c>
      <c r="G747" s="1">
        <v>0</v>
      </c>
    </row>
    <row r="748" spans="1:7" hidden="1" x14ac:dyDescent="0.25">
      <c r="A748" t="s">
        <v>135</v>
      </c>
      <c r="B748" t="s">
        <v>3</v>
      </c>
      <c r="C748" s="1">
        <v>7</v>
      </c>
      <c r="D748" s="1">
        <v>7</v>
      </c>
      <c r="E748" s="1">
        <v>7</v>
      </c>
      <c r="F748" s="1">
        <v>0</v>
      </c>
      <c r="G748" s="1">
        <v>0</v>
      </c>
    </row>
    <row r="749" spans="1:7" hidden="1" x14ac:dyDescent="0.25">
      <c r="A749" t="s">
        <v>135</v>
      </c>
      <c r="B749" t="s">
        <v>13</v>
      </c>
      <c r="C749" s="1">
        <v>4</v>
      </c>
      <c r="D749" s="1">
        <v>4</v>
      </c>
      <c r="E749" s="1">
        <v>4</v>
      </c>
      <c r="F749" s="1">
        <v>0</v>
      </c>
      <c r="G749" s="1">
        <v>0</v>
      </c>
    </row>
    <row r="750" spans="1:7" hidden="1" x14ac:dyDescent="0.25">
      <c r="A750" t="s">
        <v>135</v>
      </c>
      <c r="B750" t="s">
        <v>15</v>
      </c>
      <c r="C750" s="1">
        <v>43</v>
      </c>
      <c r="D750" s="1">
        <v>43</v>
      </c>
      <c r="E750" s="1">
        <v>40</v>
      </c>
      <c r="F750" s="1">
        <v>3</v>
      </c>
      <c r="G750" s="1">
        <v>0</v>
      </c>
    </row>
    <row r="751" spans="1:7" hidden="1" x14ac:dyDescent="0.25">
      <c r="A751" t="s">
        <v>135</v>
      </c>
      <c r="B751" t="s">
        <v>4</v>
      </c>
      <c r="C751" s="1">
        <v>24</v>
      </c>
      <c r="D751" s="1">
        <v>23</v>
      </c>
      <c r="E751" s="1">
        <v>17</v>
      </c>
      <c r="F751" s="1">
        <v>6</v>
      </c>
      <c r="G751" s="1">
        <v>0</v>
      </c>
    </row>
    <row r="752" spans="1:7" hidden="1" x14ac:dyDescent="0.25">
      <c r="A752" t="s">
        <v>135</v>
      </c>
      <c r="B752" t="s">
        <v>17</v>
      </c>
      <c r="C752" s="1">
        <v>9</v>
      </c>
      <c r="D752" s="1">
        <v>9</v>
      </c>
      <c r="E752" s="1">
        <v>9</v>
      </c>
      <c r="F752" s="1">
        <v>0</v>
      </c>
      <c r="G752" s="1">
        <v>0</v>
      </c>
    </row>
    <row r="753" spans="1:7" hidden="1" x14ac:dyDescent="0.25">
      <c r="A753" t="s">
        <v>64</v>
      </c>
      <c r="B753" t="s">
        <v>4</v>
      </c>
      <c r="C753" s="1">
        <v>42</v>
      </c>
      <c r="D753" s="1">
        <v>42</v>
      </c>
      <c r="E753" s="1">
        <v>22</v>
      </c>
      <c r="F753" s="1">
        <v>20</v>
      </c>
      <c r="G753" s="1">
        <v>0</v>
      </c>
    </row>
    <row r="754" spans="1:7" hidden="1" x14ac:dyDescent="0.25">
      <c r="A754" t="s">
        <v>64</v>
      </c>
      <c r="B754" t="s">
        <v>3</v>
      </c>
      <c r="C754" s="1">
        <v>17</v>
      </c>
      <c r="D754" s="1">
        <v>16</v>
      </c>
      <c r="E754" s="1">
        <v>6</v>
      </c>
      <c r="F754" s="1">
        <v>10</v>
      </c>
      <c r="G754" s="1">
        <v>0</v>
      </c>
    </row>
    <row r="755" spans="1:7" hidden="1" x14ac:dyDescent="0.25">
      <c r="A755" t="s">
        <v>64</v>
      </c>
      <c r="B755" t="s">
        <v>6</v>
      </c>
      <c r="C755" s="1">
        <v>33</v>
      </c>
      <c r="D755" s="1">
        <v>32</v>
      </c>
      <c r="E755" s="1">
        <v>22</v>
      </c>
      <c r="F755" s="1">
        <v>10</v>
      </c>
      <c r="G755" s="1">
        <v>0</v>
      </c>
    </row>
    <row r="756" spans="1:7" hidden="1" x14ac:dyDescent="0.25">
      <c r="A756" t="s">
        <v>64</v>
      </c>
      <c r="B756" t="s">
        <v>15</v>
      </c>
      <c r="C756" s="1">
        <v>21</v>
      </c>
      <c r="D756" s="1">
        <v>21</v>
      </c>
      <c r="E756" s="1">
        <v>20</v>
      </c>
      <c r="F756" s="1">
        <v>1</v>
      </c>
      <c r="G756" s="1">
        <v>0</v>
      </c>
    </row>
    <row r="757" spans="1:7" x14ac:dyDescent="0.25">
      <c r="A757" t="s">
        <v>64</v>
      </c>
      <c r="B757" t="s">
        <v>157</v>
      </c>
      <c r="C757" s="1">
        <v>10</v>
      </c>
      <c r="D757" s="1">
        <v>10</v>
      </c>
      <c r="E757" s="1">
        <v>8</v>
      </c>
      <c r="F757" s="1">
        <v>2</v>
      </c>
      <c r="G757" s="1">
        <v>0</v>
      </c>
    </row>
    <row r="758" spans="1:7" hidden="1" x14ac:dyDescent="0.25">
      <c r="A758" t="s">
        <v>64</v>
      </c>
      <c r="B758" t="s">
        <v>195</v>
      </c>
      <c r="C758" s="1">
        <v>4</v>
      </c>
      <c r="D758" s="1">
        <v>3</v>
      </c>
      <c r="E758" s="1">
        <v>3</v>
      </c>
      <c r="F758" s="1">
        <v>0</v>
      </c>
      <c r="G758" s="1">
        <v>0</v>
      </c>
    </row>
    <row r="759" spans="1:7" x14ac:dyDescent="0.25">
      <c r="A759" t="s">
        <v>64</v>
      </c>
      <c r="B759" t="s">
        <v>156</v>
      </c>
      <c r="C759" s="1">
        <v>8</v>
      </c>
      <c r="D759" s="1">
        <v>8</v>
      </c>
      <c r="E759" s="1">
        <v>8</v>
      </c>
      <c r="F759" s="1">
        <v>0</v>
      </c>
      <c r="G759" s="1">
        <v>0</v>
      </c>
    </row>
    <row r="760" spans="1:7" hidden="1" x14ac:dyDescent="0.25">
      <c r="A760" t="s">
        <v>64</v>
      </c>
      <c r="B760" t="s">
        <v>14</v>
      </c>
      <c r="C760" s="1">
        <v>4</v>
      </c>
      <c r="D760" s="1">
        <v>2</v>
      </c>
      <c r="E760" s="1">
        <v>2</v>
      </c>
      <c r="F760" s="1">
        <v>0</v>
      </c>
      <c r="G760" s="1">
        <v>0</v>
      </c>
    </row>
    <row r="761" spans="1:7" hidden="1" x14ac:dyDescent="0.25">
      <c r="A761" t="s">
        <v>64</v>
      </c>
      <c r="B761" t="s">
        <v>7</v>
      </c>
      <c r="C761" s="1">
        <v>6</v>
      </c>
      <c r="D761" s="1">
        <v>6</v>
      </c>
      <c r="E761" s="1">
        <v>5</v>
      </c>
      <c r="F761" s="1">
        <v>1</v>
      </c>
      <c r="G761" s="1">
        <v>0</v>
      </c>
    </row>
    <row r="762" spans="1:7" hidden="1" x14ac:dyDescent="0.25">
      <c r="A762" t="s">
        <v>64</v>
      </c>
      <c r="B762" t="s">
        <v>13</v>
      </c>
      <c r="C762" s="1">
        <v>8</v>
      </c>
      <c r="D762" s="1">
        <v>5</v>
      </c>
      <c r="E762" s="1">
        <v>4</v>
      </c>
      <c r="F762" s="1">
        <v>1</v>
      </c>
      <c r="G762" s="1">
        <v>0</v>
      </c>
    </row>
    <row r="763" spans="1:7" x14ac:dyDescent="0.25">
      <c r="A763" t="s">
        <v>64</v>
      </c>
      <c r="B763" t="s">
        <v>159</v>
      </c>
      <c r="C763" s="1">
        <v>5</v>
      </c>
      <c r="D763" s="1">
        <v>5</v>
      </c>
      <c r="E763" s="1">
        <v>4</v>
      </c>
      <c r="F763" s="1">
        <v>1</v>
      </c>
      <c r="G763" s="1">
        <v>0</v>
      </c>
    </row>
    <row r="764" spans="1:7" hidden="1" x14ac:dyDescent="0.25">
      <c r="A764" t="s">
        <v>64</v>
      </c>
      <c r="B764" t="s">
        <v>17</v>
      </c>
      <c r="C764" s="1">
        <v>2</v>
      </c>
      <c r="D764" s="1">
        <v>2</v>
      </c>
      <c r="E764" s="1">
        <v>2</v>
      </c>
      <c r="F764" s="1">
        <v>0</v>
      </c>
      <c r="G764" s="1">
        <v>0</v>
      </c>
    </row>
    <row r="765" spans="1:7" x14ac:dyDescent="0.25">
      <c r="A765" t="s">
        <v>64</v>
      </c>
      <c r="B765" t="s">
        <v>16</v>
      </c>
      <c r="C765" s="1">
        <v>1</v>
      </c>
      <c r="D765" s="1">
        <v>1</v>
      </c>
      <c r="E765" s="1">
        <v>1</v>
      </c>
      <c r="F765" s="1">
        <v>0</v>
      </c>
      <c r="G765" s="1">
        <v>0</v>
      </c>
    </row>
    <row r="766" spans="1:7" hidden="1" x14ac:dyDescent="0.25">
      <c r="A766" t="s">
        <v>65</v>
      </c>
      <c r="B766" t="s">
        <v>3</v>
      </c>
      <c r="C766" s="1">
        <v>31</v>
      </c>
      <c r="D766" s="1">
        <v>31</v>
      </c>
      <c r="E766" s="1">
        <v>20</v>
      </c>
      <c r="F766" s="1">
        <v>11</v>
      </c>
      <c r="G766" s="1">
        <v>0</v>
      </c>
    </row>
    <row r="767" spans="1:7" hidden="1" x14ac:dyDescent="0.25">
      <c r="A767" t="s">
        <v>65</v>
      </c>
      <c r="B767" t="s">
        <v>190</v>
      </c>
      <c r="C767" s="1">
        <v>1</v>
      </c>
      <c r="D767" s="1">
        <v>0</v>
      </c>
      <c r="E767" s="1">
        <v>0</v>
      </c>
      <c r="F767" s="1">
        <v>0</v>
      </c>
      <c r="G767" s="1">
        <v>0</v>
      </c>
    </row>
    <row r="768" spans="1:7" hidden="1" x14ac:dyDescent="0.25">
      <c r="A768" t="s">
        <v>65</v>
      </c>
      <c r="B768" t="s">
        <v>195</v>
      </c>
      <c r="C768" s="1">
        <v>20</v>
      </c>
      <c r="D768" s="1">
        <v>20</v>
      </c>
      <c r="E768" s="1">
        <v>20</v>
      </c>
      <c r="F768" s="1">
        <v>0</v>
      </c>
      <c r="G768" s="1">
        <v>0</v>
      </c>
    </row>
    <row r="769" spans="1:7" hidden="1" x14ac:dyDescent="0.25">
      <c r="A769" t="s">
        <v>65</v>
      </c>
      <c r="B769" t="s">
        <v>7</v>
      </c>
      <c r="C769" s="1">
        <v>28</v>
      </c>
      <c r="D769" s="1">
        <v>27</v>
      </c>
      <c r="E769" s="1">
        <v>20</v>
      </c>
      <c r="F769" s="1">
        <v>7</v>
      </c>
      <c r="G769" s="1">
        <v>0</v>
      </c>
    </row>
    <row r="770" spans="1:7" x14ac:dyDescent="0.25">
      <c r="A770" t="s">
        <v>65</v>
      </c>
      <c r="B770" t="s">
        <v>159</v>
      </c>
      <c r="C770" s="1">
        <v>11</v>
      </c>
      <c r="D770" s="1">
        <v>11</v>
      </c>
      <c r="E770" s="1">
        <v>9</v>
      </c>
      <c r="F770" s="1">
        <v>2</v>
      </c>
      <c r="G770" s="1">
        <v>0</v>
      </c>
    </row>
    <row r="771" spans="1:7" hidden="1" x14ac:dyDescent="0.25">
      <c r="A771" t="s">
        <v>65</v>
      </c>
      <c r="B771" t="s">
        <v>15</v>
      </c>
      <c r="C771" s="1">
        <v>63</v>
      </c>
      <c r="D771" s="1">
        <v>60</v>
      </c>
      <c r="E771" s="1">
        <v>57</v>
      </c>
      <c r="F771" s="1">
        <v>3</v>
      </c>
      <c r="G771" s="1">
        <v>0</v>
      </c>
    </row>
    <row r="772" spans="1:7" x14ac:dyDescent="0.25">
      <c r="A772" t="s">
        <v>65</v>
      </c>
      <c r="B772" t="s">
        <v>156</v>
      </c>
      <c r="C772" s="1">
        <v>6</v>
      </c>
      <c r="D772" s="1">
        <v>6</v>
      </c>
      <c r="E772" s="1">
        <v>6</v>
      </c>
      <c r="F772" s="1">
        <v>0</v>
      </c>
      <c r="G772" s="1">
        <v>0</v>
      </c>
    </row>
    <row r="773" spans="1:7" x14ac:dyDescent="0.25">
      <c r="A773" t="s">
        <v>65</v>
      </c>
      <c r="B773" t="s">
        <v>16</v>
      </c>
      <c r="C773" s="1">
        <v>4</v>
      </c>
      <c r="D773" s="1">
        <v>4</v>
      </c>
      <c r="E773" s="1">
        <v>4</v>
      </c>
      <c r="F773" s="1">
        <v>0</v>
      </c>
      <c r="G773" s="1">
        <v>0</v>
      </c>
    </row>
    <row r="774" spans="1:7" hidden="1" x14ac:dyDescent="0.25">
      <c r="A774" t="s">
        <v>65</v>
      </c>
      <c r="B774" t="s">
        <v>4</v>
      </c>
      <c r="C774" s="1">
        <v>36</v>
      </c>
      <c r="D774" s="1">
        <v>33</v>
      </c>
      <c r="E774" s="1">
        <v>23</v>
      </c>
      <c r="F774" s="1">
        <v>10</v>
      </c>
      <c r="G774" s="1">
        <v>0</v>
      </c>
    </row>
    <row r="775" spans="1:7" hidden="1" x14ac:dyDescent="0.25">
      <c r="A775" t="s">
        <v>65</v>
      </c>
      <c r="B775" t="s">
        <v>6</v>
      </c>
      <c r="C775" s="1">
        <v>82</v>
      </c>
      <c r="D775" s="1">
        <v>80</v>
      </c>
      <c r="E775" s="1">
        <v>63</v>
      </c>
      <c r="F775" s="1">
        <v>17</v>
      </c>
      <c r="G775" s="1">
        <v>0</v>
      </c>
    </row>
    <row r="776" spans="1:7" hidden="1" x14ac:dyDescent="0.25">
      <c r="A776" t="s">
        <v>65</v>
      </c>
      <c r="B776" t="s">
        <v>8</v>
      </c>
      <c r="C776" s="1">
        <v>3</v>
      </c>
      <c r="D776" s="1">
        <v>3</v>
      </c>
      <c r="E776" s="1">
        <v>2</v>
      </c>
      <c r="F776" s="1">
        <v>1</v>
      </c>
      <c r="G776" s="1">
        <v>0</v>
      </c>
    </row>
    <row r="777" spans="1:7" x14ac:dyDescent="0.25">
      <c r="A777" t="s">
        <v>65</v>
      </c>
      <c r="B777" t="s">
        <v>157</v>
      </c>
      <c r="C777" s="1">
        <v>5</v>
      </c>
      <c r="D777" s="1">
        <v>5</v>
      </c>
      <c r="E777" s="1">
        <v>5</v>
      </c>
      <c r="F777" s="1">
        <v>0</v>
      </c>
      <c r="G777" s="1">
        <v>0</v>
      </c>
    </row>
    <row r="778" spans="1:7" hidden="1" x14ac:dyDescent="0.25">
      <c r="A778" t="s">
        <v>65</v>
      </c>
      <c r="B778" t="s">
        <v>2</v>
      </c>
      <c r="C778" s="1">
        <v>6</v>
      </c>
      <c r="D778" s="1">
        <v>6</v>
      </c>
      <c r="E778" s="1">
        <v>4</v>
      </c>
      <c r="F778" s="1">
        <v>2</v>
      </c>
      <c r="G778" s="1">
        <v>0</v>
      </c>
    </row>
    <row r="779" spans="1:7" hidden="1" x14ac:dyDescent="0.25">
      <c r="A779" t="s">
        <v>33</v>
      </c>
      <c r="B779" t="s">
        <v>5</v>
      </c>
      <c r="C779" s="1">
        <v>1</v>
      </c>
      <c r="D779" s="1">
        <v>1</v>
      </c>
      <c r="E779" s="1">
        <v>0</v>
      </c>
      <c r="F779" s="1">
        <v>1</v>
      </c>
      <c r="G779" s="1">
        <v>0</v>
      </c>
    </row>
    <row r="780" spans="1:7" hidden="1" x14ac:dyDescent="0.25">
      <c r="A780" t="s">
        <v>33</v>
      </c>
      <c r="B780" t="s">
        <v>6</v>
      </c>
      <c r="C780" s="1">
        <v>12</v>
      </c>
      <c r="D780" s="1">
        <v>12</v>
      </c>
      <c r="E780" s="1">
        <v>4</v>
      </c>
      <c r="F780" s="1">
        <v>8</v>
      </c>
      <c r="G780" s="1">
        <v>0</v>
      </c>
    </row>
    <row r="781" spans="1:7" hidden="1" x14ac:dyDescent="0.25">
      <c r="A781" t="s">
        <v>33</v>
      </c>
      <c r="B781" t="s">
        <v>4</v>
      </c>
      <c r="C781" s="1">
        <v>12</v>
      </c>
      <c r="D781" s="1">
        <v>11</v>
      </c>
      <c r="E781" s="1">
        <v>4</v>
      </c>
      <c r="F781" s="1">
        <v>7</v>
      </c>
      <c r="G781" s="1">
        <v>1</v>
      </c>
    </row>
    <row r="782" spans="1:7" hidden="1" x14ac:dyDescent="0.25">
      <c r="A782" t="s">
        <v>33</v>
      </c>
      <c r="B782" t="s">
        <v>8</v>
      </c>
      <c r="C782" s="1">
        <v>2</v>
      </c>
      <c r="D782" s="1">
        <v>2</v>
      </c>
      <c r="E782" s="1">
        <v>1</v>
      </c>
      <c r="F782" s="1">
        <v>1</v>
      </c>
      <c r="G782" s="1">
        <v>0</v>
      </c>
    </row>
    <row r="783" spans="1:7" hidden="1" x14ac:dyDescent="0.25">
      <c r="A783" t="s">
        <v>33</v>
      </c>
      <c r="B783" t="s">
        <v>7</v>
      </c>
      <c r="C783" s="1">
        <v>14</v>
      </c>
      <c r="D783" s="1">
        <v>14</v>
      </c>
      <c r="E783" s="1">
        <v>1</v>
      </c>
      <c r="F783" s="1">
        <v>13</v>
      </c>
      <c r="G783" s="1">
        <v>0</v>
      </c>
    </row>
    <row r="784" spans="1:7" hidden="1" x14ac:dyDescent="0.25">
      <c r="A784" t="s">
        <v>33</v>
      </c>
      <c r="B784" t="s">
        <v>15</v>
      </c>
      <c r="C784" s="1">
        <v>15</v>
      </c>
      <c r="D784" s="1">
        <v>15</v>
      </c>
      <c r="E784" s="1">
        <v>12</v>
      </c>
      <c r="F784" s="1">
        <v>3</v>
      </c>
      <c r="G784" s="1">
        <v>0</v>
      </c>
    </row>
    <row r="785" spans="1:7" x14ac:dyDescent="0.25">
      <c r="A785" t="s">
        <v>33</v>
      </c>
      <c r="B785" t="s">
        <v>157</v>
      </c>
      <c r="C785" s="1">
        <v>10</v>
      </c>
      <c r="D785" s="1">
        <v>8</v>
      </c>
      <c r="E785" s="1">
        <v>7</v>
      </c>
      <c r="F785" s="1">
        <v>1</v>
      </c>
      <c r="G785" s="1">
        <v>1</v>
      </c>
    </row>
    <row r="786" spans="1:7" x14ac:dyDescent="0.25">
      <c r="A786" t="s">
        <v>33</v>
      </c>
      <c r="B786" t="s">
        <v>156</v>
      </c>
      <c r="C786" s="1">
        <v>4</v>
      </c>
      <c r="D786" s="1">
        <v>3</v>
      </c>
      <c r="E786" s="1">
        <v>3</v>
      </c>
      <c r="F786" s="1">
        <v>0</v>
      </c>
      <c r="G786" s="1">
        <v>0</v>
      </c>
    </row>
    <row r="787" spans="1:7" hidden="1" x14ac:dyDescent="0.25">
      <c r="A787" t="s">
        <v>33</v>
      </c>
      <c r="B787" t="s">
        <v>195</v>
      </c>
      <c r="C787" s="1">
        <v>6</v>
      </c>
      <c r="D787" s="1">
        <v>6</v>
      </c>
      <c r="E787" s="1">
        <v>6</v>
      </c>
      <c r="F787" s="1">
        <v>0</v>
      </c>
      <c r="G787" s="1">
        <v>0</v>
      </c>
    </row>
    <row r="788" spans="1:7" hidden="1" x14ac:dyDescent="0.25">
      <c r="A788" t="s">
        <v>33</v>
      </c>
      <c r="B788" t="s">
        <v>14</v>
      </c>
      <c r="C788" s="1">
        <v>1</v>
      </c>
      <c r="D788" s="1">
        <v>1</v>
      </c>
      <c r="E788" s="1">
        <v>1</v>
      </c>
      <c r="F788" s="1">
        <v>0</v>
      </c>
      <c r="G788" s="1">
        <v>0</v>
      </c>
    </row>
    <row r="789" spans="1:7" hidden="1" x14ac:dyDescent="0.25">
      <c r="A789" t="s">
        <v>33</v>
      </c>
      <c r="B789" t="s">
        <v>9</v>
      </c>
      <c r="C789" s="1">
        <v>2</v>
      </c>
      <c r="D789" s="1">
        <v>1</v>
      </c>
      <c r="E789" s="1">
        <v>1</v>
      </c>
      <c r="F789" s="1">
        <v>0</v>
      </c>
      <c r="G789" s="1">
        <v>0</v>
      </c>
    </row>
    <row r="790" spans="1:7" hidden="1" x14ac:dyDescent="0.25">
      <c r="A790" t="s">
        <v>33</v>
      </c>
      <c r="B790" t="s">
        <v>3</v>
      </c>
      <c r="C790" s="1">
        <v>10</v>
      </c>
      <c r="D790" s="1">
        <v>10</v>
      </c>
      <c r="E790" s="1">
        <v>6</v>
      </c>
      <c r="F790" s="1">
        <v>4</v>
      </c>
      <c r="G790" s="1">
        <v>0</v>
      </c>
    </row>
    <row r="791" spans="1:7" hidden="1" x14ac:dyDescent="0.25">
      <c r="A791" t="s">
        <v>33</v>
      </c>
      <c r="B791" t="s">
        <v>17</v>
      </c>
      <c r="C791" s="1">
        <v>11</v>
      </c>
      <c r="D791" s="1">
        <v>9</v>
      </c>
      <c r="E791" s="1">
        <v>9</v>
      </c>
      <c r="F791" s="1">
        <v>0</v>
      </c>
      <c r="G791" s="1">
        <v>0</v>
      </c>
    </row>
    <row r="792" spans="1:7" hidden="1" x14ac:dyDescent="0.25">
      <c r="A792" t="s">
        <v>33</v>
      </c>
      <c r="B792" t="s">
        <v>12</v>
      </c>
      <c r="C792" s="1">
        <v>7</v>
      </c>
      <c r="D792" s="1">
        <v>4</v>
      </c>
      <c r="E792" s="1">
        <v>3</v>
      </c>
      <c r="F792" s="1">
        <v>1</v>
      </c>
      <c r="G792" s="1">
        <v>0</v>
      </c>
    </row>
    <row r="793" spans="1:7" hidden="1" x14ac:dyDescent="0.25">
      <c r="A793" t="s">
        <v>33</v>
      </c>
      <c r="B793" t="s">
        <v>2</v>
      </c>
      <c r="C793" s="1">
        <v>3</v>
      </c>
      <c r="D793" s="1">
        <v>3</v>
      </c>
      <c r="E793" s="1">
        <v>3</v>
      </c>
      <c r="F793" s="1">
        <v>0</v>
      </c>
      <c r="G793" s="1">
        <v>0</v>
      </c>
    </row>
    <row r="794" spans="1:7" x14ac:dyDescent="0.25">
      <c r="A794" t="s">
        <v>33</v>
      </c>
      <c r="B794" t="s">
        <v>159</v>
      </c>
      <c r="C794" s="1">
        <v>4</v>
      </c>
      <c r="D794" s="1">
        <v>4</v>
      </c>
      <c r="E794" s="1">
        <v>4</v>
      </c>
      <c r="F794" s="1">
        <v>0</v>
      </c>
      <c r="G794" s="1">
        <v>0</v>
      </c>
    </row>
    <row r="795" spans="1:7" hidden="1" x14ac:dyDescent="0.25">
      <c r="A795" t="s">
        <v>33</v>
      </c>
      <c r="B795" t="s">
        <v>13</v>
      </c>
      <c r="C795" s="1">
        <v>3</v>
      </c>
      <c r="D795" s="1">
        <v>3</v>
      </c>
      <c r="E795" s="1">
        <v>2</v>
      </c>
      <c r="F795" s="1">
        <v>1</v>
      </c>
      <c r="G795" s="1">
        <v>0</v>
      </c>
    </row>
    <row r="796" spans="1:7" x14ac:dyDescent="0.25">
      <c r="A796" t="s">
        <v>33</v>
      </c>
      <c r="B796" t="s">
        <v>16</v>
      </c>
      <c r="C796" s="1">
        <v>13</v>
      </c>
      <c r="D796" s="1">
        <v>12</v>
      </c>
      <c r="E796" s="1">
        <v>12</v>
      </c>
      <c r="F796" s="1">
        <v>0</v>
      </c>
      <c r="G796" s="1">
        <v>1</v>
      </c>
    </row>
    <row r="797" spans="1:7" hidden="1" x14ac:dyDescent="0.25">
      <c r="A797" t="s">
        <v>66</v>
      </c>
      <c r="B797" t="s">
        <v>2</v>
      </c>
      <c r="C797" s="1">
        <v>3</v>
      </c>
      <c r="D797" s="1">
        <v>3</v>
      </c>
      <c r="E797" s="1">
        <v>3</v>
      </c>
      <c r="F797" s="1">
        <v>0</v>
      </c>
      <c r="G797" s="1">
        <v>0</v>
      </c>
    </row>
    <row r="798" spans="1:7" hidden="1" x14ac:dyDescent="0.25">
      <c r="A798" t="s">
        <v>66</v>
      </c>
      <c r="B798" t="s">
        <v>3</v>
      </c>
      <c r="C798" s="1">
        <v>14</v>
      </c>
      <c r="D798" s="1">
        <v>13</v>
      </c>
      <c r="E798" s="1">
        <v>8</v>
      </c>
      <c r="F798" s="1">
        <v>5</v>
      </c>
      <c r="G798" s="1">
        <v>0</v>
      </c>
    </row>
    <row r="799" spans="1:7" hidden="1" x14ac:dyDescent="0.25">
      <c r="A799" t="s">
        <v>66</v>
      </c>
      <c r="B799" t="s">
        <v>5</v>
      </c>
      <c r="C799" s="1">
        <v>1</v>
      </c>
      <c r="D799" s="1">
        <v>1</v>
      </c>
      <c r="E799" s="1">
        <v>0</v>
      </c>
      <c r="F799" s="1">
        <v>1</v>
      </c>
      <c r="G799" s="1">
        <v>0</v>
      </c>
    </row>
    <row r="800" spans="1:7" hidden="1" x14ac:dyDescent="0.25">
      <c r="A800" t="s">
        <v>66</v>
      </c>
      <c r="B800" t="s">
        <v>6</v>
      </c>
      <c r="C800" s="1">
        <v>35</v>
      </c>
      <c r="D800" s="1">
        <v>33</v>
      </c>
      <c r="E800" s="1">
        <v>24</v>
      </c>
      <c r="F800" s="1">
        <v>9</v>
      </c>
      <c r="G800" s="1">
        <v>1</v>
      </c>
    </row>
    <row r="801" spans="1:7" hidden="1" x14ac:dyDescent="0.25">
      <c r="A801" t="s">
        <v>66</v>
      </c>
      <c r="B801" t="s">
        <v>8</v>
      </c>
      <c r="C801" s="1">
        <v>1</v>
      </c>
      <c r="D801" s="1">
        <v>1</v>
      </c>
      <c r="E801" s="1">
        <v>0</v>
      </c>
      <c r="F801" s="1">
        <v>1</v>
      </c>
      <c r="G801" s="1">
        <v>0</v>
      </c>
    </row>
    <row r="802" spans="1:7" x14ac:dyDescent="0.25">
      <c r="A802" t="s">
        <v>66</v>
      </c>
      <c r="B802" t="s">
        <v>16</v>
      </c>
      <c r="C802" s="1">
        <v>11</v>
      </c>
      <c r="D802" s="1">
        <v>11</v>
      </c>
      <c r="E802" s="1">
        <v>10</v>
      </c>
      <c r="F802" s="1">
        <v>1</v>
      </c>
      <c r="G802" s="1">
        <v>0</v>
      </c>
    </row>
    <row r="803" spans="1:7" hidden="1" x14ac:dyDescent="0.25">
      <c r="A803" t="s">
        <v>66</v>
      </c>
      <c r="B803" t="s">
        <v>12</v>
      </c>
      <c r="C803" s="1">
        <v>8</v>
      </c>
      <c r="D803" s="1">
        <v>7</v>
      </c>
      <c r="E803" s="1">
        <v>5</v>
      </c>
      <c r="F803" s="1">
        <v>2</v>
      </c>
      <c r="G803" s="1">
        <v>0</v>
      </c>
    </row>
    <row r="804" spans="1:7" hidden="1" x14ac:dyDescent="0.25">
      <c r="A804" t="s">
        <v>66</v>
      </c>
      <c r="B804" t="s">
        <v>13</v>
      </c>
      <c r="C804" s="1">
        <v>9</v>
      </c>
      <c r="D804" s="1">
        <v>9</v>
      </c>
      <c r="E804" s="1">
        <v>9</v>
      </c>
      <c r="F804" s="1">
        <v>0</v>
      </c>
      <c r="G804" s="1">
        <v>0</v>
      </c>
    </row>
    <row r="805" spans="1:7" x14ac:dyDescent="0.25">
      <c r="A805" t="s">
        <v>66</v>
      </c>
      <c r="B805" t="s">
        <v>159</v>
      </c>
      <c r="C805" s="1">
        <v>7</v>
      </c>
      <c r="D805" s="1">
        <v>7</v>
      </c>
      <c r="E805" s="1">
        <v>6</v>
      </c>
      <c r="F805" s="1">
        <v>1</v>
      </c>
      <c r="G805" s="1">
        <v>0</v>
      </c>
    </row>
    <row r="806" spans="1:7" hidden="1" x14ac:dyDescent="0.25">
      <c r="A806" t="s">
        <v>66</v>
      </c>
      <c r="B806" t="s">
        <v>14</v>
      </c>
      <c r="C806" s="1">
        <v>3</v>
      </c>
      <c r="D806" s="1">
        <v>3</v>
      </c>
      <c r="E806" s="1">
        <v>3</v>
      </c>
      <c r="F806" s="1">
        <v>0</v>
      </c>
      <c r="G806" s="1">
        <v>0</v>
      </c>
    </row>
    <row r="807" spans="1:7" hidden="1" x14ac:dyDescent="0.25">
      <c r="A807" t="s">
        <v>66</v>
      </c>
      <c r="B807" t="s">
        <v>4</v>
      </c>
      <c r="C807" s="1">
        <v>42</v>
      </c>
      <c r="D807" s="1">
        <v>41</v>
      </c>
      <c r="E807" s="1">
        <v>22</v>
      </c>
      <c r="F807" s="1">
        <v>19</v>
      </c>
      <c r="G807" s="1">
        <v>0</v>
      </c>
    </row>
    <row r="808" spans="1:7" hidden="1" x14ac:dyDescent="0.25">
      <c r="A808" t="s">
        <v>66</v>
      </c>
      <c r="B808" t="s">
        <v>7</v>
      </c>
      <c r="C808" s="1">
        <v>56</v>
      </c>
      <c r="D808" s="1">
        <v>54</v>
      </c>
      <c r="E808" s="1">
        <v>40</v>
      </c>
      <c r="F808" s="1">
        <v>14</v>
      </c>
      <c r="G808" s="1">
        <v>2</v>
      </c>
    </row>
    <row r="809" spans="1:7" hidden="1" x14ac:dyDescent="0.25">
      <c r="A809" t="s">
        <v>66</v>
      </c>
      <c r="B809" t="s">
        <v>15</v>
      </c>
      <c r="C809" s="1">
        <v>26</v>
      </c>
      <c r="D809" s="1">
        <v>26</v>
      </c>
      <c r="E809" s="1">
        <v>25</v>
      </c>
      <c r="F809" s="1">
        <v>1</v>
      </c>
      <c r="G809" s="1">
        <v>0</v>
      </c>
    </row>
    <row r="810" spans="1:7" hidden="1" x14ac:dyDescent="0.25">
      <c r="A810" t="s">
        <v>66</v>
      </c>
      <c r="B810" t="s">
        <v>10</v>
      </c>
      <c r="C810" s="1">
        <v>1</v>
      </c>
      <c r="D810" s="1">
        <v>1</v>
      </c>
      <c r="E810" s="1">
        <v>1</v>
      </c>
      <c r="F810" s="1">
        <v>0</v>
      </c>
      <c r="G810" s="1">
        <v>0</v>
      </c>
    </row>
    <row r="811" spans="1:7" hidden="1" x14ac:dyDescent="0.25">
      <c r="A811" t="s">
        <v>66</v>
      </c>
      <c r="B811" t="s">
        <v>195</v>
      </c>
      <c r="C811" s="1">
        <v>9</v>
      </c>
      <c r="D811" s="1">
        <v>5</v>
      </c>
      <c r="E811" s="1">
        <v>5</v>
      </c>
      <c r="F811" s="1">
        <v>0</v>
      </c>
      <c r="G811" s="1">
        <v>0</v>
      </c>
    </row>
    <row r="812" spans="1:7" x14ac:dyDescent="0.25">
      <c r="A812" t="s">
        <v>66</v>
      </c>
      <c r="B812" t="s">
        <v>157</v>
      </c>
      <c r="C812" s="1">
        <v>9</v>
      </c>
      <c r="D812" s="1">
        <v>9</v>
      </c>
      <c r="E812" s="1">
        <v>8</v>
      </c>
      <c r="F812" s="1">
        <v>1</v>
      </c>
      <c r="G812" s="1">
        <v>0</v>
      </c>
    </row>
    <row r="813" spans="1:7" hidden="1" x14ac:dyDescent="0.25">
      <c r="A813" t="s">
        <v>66</v>
      </c>
      <c r="B813" t="s">
        <v>17</v>
      </c>
      <c r="C813" s="1">
        <v>37</v>
      </c>
      <c r="D813" s="1">
        <v>35</v>
      </c>
      <c r="E813" s="1">
        <v>34</v>
      </c>
      <c r="F813" s="1">
        <v>1</v>
      </c>
      <c r="G813" s="1">
        <v>0</v>
      </c>
    </row>
    <row r="814" spans="1:7" x14ac:dyDescent="0.25">
      <c r="A814" t="s">
        <v>66</v>
      </c>
      <c r="B814" t="s">
        <v>156</v>
      </c>
      <c r="C814" s="1">
        <v>4</v>
      </c>
      <c r="D814" s="1">
        <v>4</v>
      </c>
      <c r="E814" s="1">
        <v>4</v>
      </c>
      <c r="F814" s="1">
        <v>0</v>
      </c>
      <c r="G814" s="1">
        <v>0</v>
      </c>
    </row>
    <row r="815" spans="1:7" hidden="1" x14ac:dyDescent="0.25">
      <c r="A815" t="s">
        <v>34</v>
      </c>
      <c r="B815" t="s">
        <v>2</v>
      </c>
      <c r="C815" s="1">
        <v>12</v>
      </c>
      <c r="D815" s="1">
        <v>12</v>
      </c>
      <c r="E815" s="1">
        <v>12</v>
      </c>
      <c r="F815" s="1">
        <v>0</v>
      </c>
      <c r="G815" s="1">
        <v>0</v>
      </c>
    </row>
    <row r="816" spans="1:7" hidden="1" x14ac:dyDescent="0.25">
      <c r="A816" t="s">
        <v>34</v>
      </c>
      <c r="B816" t="s">
        <v>6</v>
      </c>
      <c r="C816" s="1">
        <v>79</v>
      </c>
      <c r="D816" s="1">
        <v>77</v>
      </c>
      <c r="E816" s="1">
        <v>57</v>
      </c>
      <c r="F816" s="1">
        <v>20</v>
      </c>
      <c r="G816" s="1">
        <v>0</v>
      </c>
    </row>
    <row r="817" spans="1:7" hidden="1" x14ac:dyDescent="0.25">
      <c r="A817" t="s">
        <v>34</v>
      </c>
      <c r="B817" t="s">
        <v>195</v>
      </c>
      <c r="C817" s="1">
        <v>6</v>
      </c>
      <c r="D817" s="1">
        <v>6</v>
      </c>
      <c r="E817" s="1">
        <v>6</v>
      </c>
      <c r="F817" s="1">
        <v>0</v>
      </c>
      <c r="G817" s="1">
        <v>0</v>
      </c>
    </row>
    <row r="818" spans="1:7" hidden="1" x14ac:dyDescent="0.25">
      <c r="A818" t="s">
        <v>34</v>
      </c>
      <c r="B818" t="s">
        <v>4</v>
      </c>
      <c r="C818" s="1">
        <v>90</v>
      </c>
      <c r="D818" s="1">
        <v>83</v>
      </c>
      <c r="E818" s="1">
        <v>42</v>
      </c>
      <c r="F818" s="1">
        <v>41</v>
      </c>
      <c r="G818" s="1">
        <v>0</v>
      </c>
    </row>
    <row r="819" spans="1:7" hidden="1" x14ac:dyDescent="0.25">
      <c r="A819" t="s">
        <v>34</v>
      </c>
      <c r="B819" t="s">
        <v>13</v>
      </c>
      <c r="C819" s="1">
        <v>23</v>
      </c>
      <c r="D819" s="1">
        <v>23</v>
      </c>
      <c r="E819" s="1">
        <v>21</v>
      </c>
      <c r="F819" s="1">
        <v>2</v>
      </c>
      <c r="G819" s="1">
        <v>0</v>
      </c>
    </row>
    <row r="820" spans="1:7" hidden="1" x14ac:dyDescent="0.25">
      <c r="A820" t="s">
        <v>34</v>
      </c>
      <c r="B820" t="s">
        <v>17</v>
      </c>
      <c r="C820" s="1">
        <v>34</v>
      </c>
      <c r="D820" s="1">
        <v>32</v>
      </c>
      <c r="E820" s="1">
        <v>29</v>
      </c>
      <c r="F820" s="1">
        <v>3</v>
      </c>
      <c r="G820" s="1">
        <v>0</v>
      </c>
    </row>
    <row r="821" spans="1:7" hidden="1" x14ac:dyDescent="0.25">
      <c r="A821" t="s">
        <v>34</v>
      </c>
      <c r="B821" t="s">
        <v>15</v>
      </c>
      <c r="C821" s="1">
        <v>53</v>
      </c>
      <c r="D821" s="1">
        <v>50</v>
      </c>
      <c r="E821" s="1">
        <v>40</v>
      </c>
      <c r="F821" s="1">
        <v>10</v>
      </c>
      <c r="G821" s="1">
        <v>1</v>
      </c>
    </row>
    <row r="822" spans="1:7" x14ac:dyDescent="0.25">
      <c r="A822" t="s">
        <v>34</v>
      </c>
      <c r="B822" t="s">
        <v>16</v>
      </c>
      <c r="C822" s="1">
        <v>4</v>
      </c>
      <c r="D822" s="1">
        <v>4</v>
      </c>
      <c r="E822" s="1">
        <v>4</v>
      </c>
      <c r="F822" s="1">
        <v>0</v>
      </c>
      <c r="G822" s="1">
        <v>0</v>
      </c>
    </row>
    <row r="823" spans="1:7" x14ac:dyDescent="0.25">
      <c r="A823" t="s">
        <v>34</v>
      </c>
      <c r="B823" t="s">
        <v>157</v>
      </c>
      <c r="C823" s="1">
        <v>30</v>
      </c>
      <c r="D823" s="1">
        <v>27</v>
      </c>
      <c r="E823" s="1">
        <v>21</v>
      </c>
      <c r="F823" s="1">
        <v>6</v>
      </c>
      <c r="G823" s="1">
        <v>0</v>
      </c>
    </row>
    <row r="824" spans="1:7" hidden="1" x14ac:dyDescent="0.25">
      <c r="A824" t="s">
        <v>34</v>
      </c>
      <c r="B824" t="s">
        <v>14</v>
      </c>
      <c r="C824" s="1">
        <v>8</v>
      </c>
      <c r="D824" s="1">
        <v>8</v>
      </c>
      <c r="E824" s="1">
        <v>8</v>
      </c>
      <c r="F824" s="1">
        <v>0</v>
      </c>
      <c r="G824" s="1">
        <v>0</v>
      </c>
    </row>
    <row r="825" spans="1:7" x14ac:dyDescent="0.25">
      <c r="A825" t="s">
        <v>34</v>
      </c>
      <c r="B825" t="s">
        <v>159</v>
      </c>
      <c r="C825" s="1">
        <v>10</v>
      </c>
      <c r="D825" s="1">
        <v>7</v>
      </c>
      <c r="E825" s="1">
        <v>7</v>
      </c>
      <c r="F825" s="1">
        <v>0</v>
      </c>
      <c r="G825" s="1">
        <v>0</v>
      </c>
    </row>
    <row r="826" spans="1:7" x14ac:dyDescent="0.25">
      <c r="A826" t="s">
        <v>34</v>
      </c>
      <c r="B826" t="s">
        <v>156</v>
      </c>
      <c r="C826" s="1">
        <v>13</v>
      </c>
      <c r="D826" s="1">
        <v>13</v>
      </c>
      <c r="E826" s="1">
        <v>12</v>
      </c>
      <c r="F826" s="1">
        <v>1</v>
      </c>
      <c r="G826" s="1">
        <v>0</v>
      </c>
    </row>
    <row r="827" spans="1:7" hidden="1" x14ac:dyDescent="0.25">
      <c r="A827" t="s">
        <v>34</v>
      </c>
      <c r="B827" t="s">
        <v>7</v>
      </c>
      <c r="C827" s="1">
        <v>38</v>
      </c>
      <c r="D827" s="1">
        <v>38</v>
      </c>
      <c r="E827" s="1">
        <v>31</v>
      </c>
      <c r="F827" s="1">
        <v>7</v>
      </c>
      <c r="G827" s="1">
        <v>0</v>
      </c>
    </row>
    <row r="828" spans="1:7" hidden="1" x14ac:dyDescent="0.25">
      <c r="A828" t="s">
        <v>34</v>
      </c>
      <c r="B828" t="s">
        <v>11</v>
      </c>
      <c r="C828" s="1">
        <v>1</v>
      </c>
      <c r="D828" s="1">
        <v>1</v>
      </c>
      <c r="E828" s="1">
        <v>1</v>
      </c>
      <c r="F828" s="1">
        <v>0</v>
      </c>
      <c r="G828" s="1">
        <v>0</v>
      </c>
    </row>
    <row r="829" spans="1:7" hidden="1" x14ac:dyDescent="0.25">
      <c r="A829" t="s">
        <v>34</v>
      </c>
      <c r="B829" t="s">
        <v>8</v>
      </c>
      <c r="C829" s="1">
        <v>2</v>
      </c>
      <c r="D829" s="1">
        <v>2</v>
      </c>
      <c r="E829" s="1">
        <v>1</v>
      </c>
      <c r="F829" s="1">
        <v>1</v>
      </c>
      <c r="G829" s="1">
        <v>0</v>
      </c>
    </row>
    <row r="830" spans="1:7" hidden="1" x14ac:dyDescent="0.25">
      <c r="A830" t="s">
        <v>34</v>
      </c>
      <c r="B830" t="s">
        <v>3</v>
      </c>
      <c r="C830" s="1">
        <v>52</v>
      </c>
      <c r="D830" s="1">
        <v>51</v>
      </c>
      <c r="E830" s="1">
        <v>35</v>
      </c>
      <c r="F830" s="1">
        <v>16</v>
      </c>
      <c r="G830" s="1">
        <v>0</v>
      </c>
    </row>
    <row r="831" spans="1:7" hidden="1" x14ac:dyDescent="0.25">
      <c r="A831" t="s">
        <v>177</v>
      </c>
      <c r="B831" t="s">
        <v>4</v>
      </c>
      <c r="C831" s="1">
        <v>33</v>
      </c>
      <c r="D831" s="1">
        <v>31</v>
      </c>
      <c r="E831" s="1">
        <v>10</v>
      </c>
      <c r="F831" s="1">
        <v>21</v>
      </c>
      <c r="G831" s="1">
        <v>2</v>
      </c>
    </row>
    <row r="832" spans="1:7" hidden="1" x14ac:dyDescent="0.25">
      <c r="A832" t="s">
        <v>177</v>
      </c>
      <c r="B832" t="s">
        <v>8</v>
      </c>
      <c r="C832" s="1">
        <v>2</v>
      </c>
      <c r="D832" s="1">
        <v>2</v>
      </c>
      <c r="E832" s="1">
        <v>1</v>
      </c>
      <c r="F832" s="1">
        <v>1</v>
      </c>
      <c r="G832" s="1">
        <v>0</v>
      </c>
    </row>
    <row r="833" spans="1:7" hidden="1" x14ac:dyDescent="0.25">
      <c r="A833" t="s">
        <v>177</v>
      </c>
      <c r="B833" t="s">
        <v>3</v>
      </c>
      <c r="C833" s="1">
        <v>18</v>
      </c>
      <c r="D833" s="1">
        <v>18</v>
      </c>
      <c r="E833" s="1">
        <v>7</v>
      </c>
      <c r="F833" s="1">
        <v>11</v>
      </c>
      <c r="G833" s="1">
        <v>0</v>
      </c>
    </row>
    <row r="834" spans="1:7" hidden="1" x14ac:dyDescent="0.25">
      <c r="A834" t="s">
        <v>177</v>
      </c>
      <c r="B834" t="s">
        <v>13</v>
      </c>
      <c r="C834" s="1">
        <v>6</v>
      </c>
      <c r="D834" s="1">
        <v>6</v>
      </c>
      <c r="E834" s="1">
        <v>3</v>
      </c>
      <c r="F834" s="1">
        <v>3</v>
      </c>
      <c r="G834" s="1">
        <v>0</v>
      </c>
    </row>
    <row r="835" spans="1:7" x14ac:dyDescent="0.25">
      <c r="A835" t="s">
        <v>177</v>
      </c>
      <c r="B835" t="s">
        <v>159</v>
      </c>
      <c r="C835" s="1">
        <v>7</v>
      </c>
      <c r="D835" s="1">
        <v>7</v>
      </c>
      <c r="E835" s="1">
        <v>5</v>
      </c>
      <c r="F835" s="1">
        <v>2</v>
      </c>
      <c r="G835" s="1">
        <v>0</v>
      </c>
    </row>
    <row r="836" spans="1:7" x14ac:dyDescent="0.25">
      <c r="A836" t="s">
        <v>177</v>
      </c>
      <c r="B836" t="s">
        <v>156</v>
      </c>
      <c r="C836" s="1">
        <v>8</v>
      </c>
      <c r="D836" s="1">
        <v>8</v>
      </c>
      <c r="E836" s="1">
        <v>5</v>
      </c>
      <c r="F836" s="1">
        <v>3</v>
      </c>
      <c r="G836" s="1">
        <v>0</v>
      </c>
    </row>
    <row r="837" spans="1:7" hidden="1" x14ac:dyDescent="0.25">
      <c r="A837" t="s">
        <v>177</v>
      </c>
      <c r="B837" t="s">
        <v>9</v>
      </c>
      <c r="C837" s="1">
        <v>2</v>
      </c>
      <c r="D837" s="1">
        <v>1</v>
      </c>
      <c r="E837" s="1">
        <v>0</v>
      </c>
      <c r="F837" s="1">
        <v>1</v>
      </c>
      <c r="G837" s="1">
        <v>1</v>
      </c>
    </row>
    <row r="838" spans="1:7" hidden="1" x14ac:dyDescent="0.25">
      <c r="A838" t="s">
        <v>177</v>
      </c>
      <c r="B838" t="s">
        <v>6</v>
      </c>
      <c r="C838" s="1">
        <v>22</v>
      </c>
      <c r="D838" s="1">
        <v>22</v>
      </c>
      <c r="E838" s="1">
        <v>9</v>
      </c>
      <c r="F838" s="1">
        <v>13</v>
      </c>
      <c r="G838" s="1">
        <v>0</v>
      </c>
    </row>
    <row r="839" spans="1:7" hidden="1" x14ac:dyDescent="0.25">
      <c r="A839" t="s">
        <v>177</v>
      </c>
      <c r="B839" t="s">
        <v>17</v>
      </c>
      <c r="C839" s="1">
        <v>1</v>
      </c>
      <c r="D839" s="1">
        <v>1</v>
      </c>
      <c r="E839" s="1">
        <v>1</v>
      </c>
      <c r="F839" s="1">
        <v>0</v>
      </c>
      <c r="G839" s="1">
        <v>0</v>
      </c>
    </row>
    <row r="840" spans="1:7" hidden="1" x14ac:dyDescent="0.25">
      <c r="A840" t="s">
        <v>177</v>
      </c>
      <c r="B840" t="s">
        <v>7</v>
      </c>
      <c r="C840" s="1">
        <v>5</v>
      </c>
      <c r="D840" s="1">
        <v>5</v>
      </c>
      <c r="E840" s="1">
        <v>1</v>
      </c>
      <c r="F840" s="1">
        <v>4</v>
      </c>
      <c r="G840" s="1">
        <v>0</v>
      </c>
    </row>
    <row r="841" spans="1:7" hidden="1" x14ac:dyDescent="0.25">
      <c r="A841" t="s">
        <v>177</v>
      </c>
      <c r="B841" t="s">
        <v>195</v>
      </c>
      <c r="C841" s="1">
        <v>11</v>
      </c>
      <c r="D841" s="1">
        <v>11</v>
      </c>
      <c r="E841" s="1">
        <v>11</v>
      </c>
      <c r="F841" s="1">
        <v>0</v>
      </c>
      <c r="G841" s="1">
        <v>0</v>
      </c>
    </row>
    <row r="842" spans="1:7" x14ac:dyDescent="0.25">
      <c r="A842" t="s">
        <v>177</v>
      </c>
      <c r="B842" t="s">
        <v>157</v>
      </c>
      <c r="C842" s="1">
        <v>17</v>
      </c>
      <c r="D842" s="1">
        <v>16</v>
      </c>
      <c r="E842" s="1">
        <v>10</v>
      </c>
      <c r="F842" s="1">
        <v>6</v>
      </c>
      <c r="G842" s="1">
        <v>0</v>
      </c>
    </row>
    <row r="843" spans="1:7" x14ac:dyDescent="0.25">
      <c r="A843" t="s">
        <v>177</v>
      </c>
      <c r="B843" t="s">
        <v>16</v>
      </c>
      <c r="C843" s="1">
        <v>4</v>
      </c>
      <c r="D843" s="1">
        <v>4</v>
      </c>
      <c r="E843" s="1">
        <v>2</v>
      </c>
      <c r="F843" s="1">
        <v>2</v>
      </c>
      <c r="G843" s="1">
        <v>0</v>
      </c>
    </row>
    <row r="844" spans="1:7" hidden="1" x14ac:dyDescent="0.25">
      <c r="A844" t="s">
        <v>177</v>
      </c>
      <c r="B844" t="s">
        <v>15</v>
      </c>
      <c r="C844" s="1">
        <v>8</v>
      </c>
      <c r="D844" s="1">
        <v>8</v>
      </c>
      <c r="E844" s="1">
        <v>8</v>
      </c>
      <c r="F844" s="1">
        <v>0</v>
      </c>
      <c r="G844" s="1">
        <v>0</v>
      </c>
    </row>
    <row r="845" spans="1:7" hidden="1" x14ac:dyDescent="0.25">
      <c r="A845" t="s">
        <v>67</v>
      </c>
      <c r="B845" t="s">
        <v>3</v>
      </c>
      <c r="C845" s="1">
        <v>15</v>
      </c>
      <c r="D845" s="1">
        <v>15</v>
      </c>
      <c r="E845" s="1">
        <v>5</v>
      </c>
      <c r="F845" s="1">
        <v>10</v>
      </c>
      <c r="G845" s="1">
        <v>0</v>
      </c>
    </row>
    <row r="846" spans="1:7" hidden="1" x14ac:dyDescent="0.25">
      <c r="A846" t="s">
        <v>67</v>
      </c>
      <c r="B846" t="s">
        <v>6</v>
      </c>
      <c r="C846" s="1">
        <v>13</v>
      </c>
      <c r="D846" s="1">
        <v>13</v>
      </c>
      <c r="E846" s="1">
        <v>7</v>
      </c>
      <c r="F846" s="1">
        <v>6</v>
      </c>
      <c r="G846" s="1">
        <v>0</v>
      </c>
    </row>
    <row r="847" spans="1:7" hidden="1" x14ac:dyDescent="0.25">
      <c r="A847" t="s">
        <v>67</v>
      </c>
      <c r="B847" t="s">
        <v>11</v>
      </c>
      <c r="C847" s="1">
        <v>1</v>
      </c>
      <c r="D847" s="1">
        <v>1</v>
      </c>
      <c r="E847" s="1">
        <v>1</v>
      </c>
      <c r="F847" s="1">
        <v>0</v>
      </c>
      <c r="G847" s="1">
        <v>0</v>
      </c>
    </row>
    <row r="848" spans="1:7" hidden="1" x14ac:dyDescent="0.25">
      <c r="A848" t="s">
        <v>67</v>
      </c>
      <c r="B848" t="s">
        <v>14</v>
      </c>
      <c r="C848" s="1">
        <v>1</v>
      </c>
      <c r="D848" s="1">
        <v>1</v>
      </c>
      <c r="E848" s="1">
        <v>1</v>
      </c>
      <c r="F848" s="1">
        <v>0</v>
      </c>
      <c r="G848" s="1">
        <v>0</v>
      </c>
    </row>
    <row r="849" spans="1:7" hidden="1" x14ac:dyDescent="0.25">
      <c r="A849" t="s">
        <v>67</v>
      </c>
      <c r="B849" t="s">
        <v>13</v>
      </c>
      <c r="C849" s="1">
        <v>4</v>
      </c>
      <c r="D849" s="1">
        <v>4</v>
      </c>
      <c r="E849" s="1">
        <v>2</v>
      </c>
      <c r="F849" s="1">
        <v>2</v>
      </c>
      <c r="G849" s="1">
        <v>0</v>
      </c>
    </row>
    <row r="850" spans="1:7" x14ac:dyDescent="0.25">
      <c r="A850" t="s">
        <v>67</v>
      </c>
      <c r="B850" t="s">
        <v>156</v>
      </c>
      <c r="C850" s="1">
        <v>8</v>
      </c>
      <c r="D850" s="1">
        <v>8</v>
      </c>
      <c r="E850" s="1">
        <v>7</v>
      </c>
      <c r="F850" s="1">
        <v>1</v>
      </c>
      <c r="G850" s="1">
        <v>0</v>
      </c>
    </row>
    <row r="851" spans="1:7" x14ac:dyDescent="0.25">
      <c r="A851" t="s">
        <v>67</v>
      </c>
      <c r="B851" t="s">
        <v>157</v>
      </c>
      <c r="C851" s="1">
        <v>4</v>
      </c>
      <c r="D851" s="1">
        <v>4</v>
      </c>
      <c r="E851" s="1">
        <v>3</v>
      </c>
      <c r="F851" s="1">
        <v>1</v>
      </c>
      <c r="G851" s="1">
        <v>0</v>
      </c>
    </row>
    <row r="852" spans="1:7" hidden="1" x14ac:dyDescent="0.25">
      <c r="A852" t="s">
        <v>67</v>
      </c>
      <c r="B852" t="s">
        <v>4</v>
      </c>
      <c r="C852" s="1">
        <v>19</v>
      </c>
      <c r="D852" s="1">
        <v>18</v>
      </c>
      <c r="E852" s="1">
        <v>10</v>
      </c>
      <c r="F852" s="1">
        <v>8</v>
      </c>
      <c r="G852" s="1">
        <v>1</v>
      </c>
    </row>
    <row r="853" spans="1:7" hidden="1" x14ac:dyDescent="0.25">
      <c r="A853" t="s">
        <v>67</v>
      </c>
      <c r="B853" t="s">
        <v>195</v>
      </c>
      <c r="C853" s="1">
        <v>1</v>
      </c>
      <c r="D853" s="1">
        <v>1</v>
      </c>
      <c r="E853" s="1">
        <v>0</v>
      </c>
      <c r="F853" s="1">
        <v>1</v>
      </c>
      <c r="G853" s="1">
        <v>0</v>
      </c>
    </row>
    <row r="854" spans="1:7" x14ac:dyDescent="0.25">
      <c r="A854" t="s">
        <v>67</v>
      </c>
      <c r="B854" t="s">
        <v>159</v>
      </c>
      <c r="C854" s="1">
        <v>4</v>
      </c>
      <c r="D854" s="1">
        <v>4</v>
      </c>
      <c r="E854" s="1">
        <v>4</v>
      </c>
      <c r="F854" s="1">
        <v>0</v>
      </c>
      <c r="G854" s="1">
        <v>0</v>
      </c>
    </row>
    <row r="855" spans="1:7" hidden="1" x14ac:dyDescent="0.25">
      <c r="A855" t="s">
        <v>67</v>
      </c>
      <c r="B855" t="s">
        <v>15</v>
      </c>
      <c r="C855" s="1">
        <v>13</v>
      </c>
      <c r="D855" s="1">
        <v>13</v>
      </c>
      <c r="E855" s="1">
        <v>10</v>
      </c>
      <c r="F855" s="1">
        <v>3</v>
      </c>
      <c r="G855" s="1">
        <v>0</v>
      </c>
    </row>
    <row r="856" spans="1:7" hidden="1" x14ac:dyDescent="0.25">
      <c r="A856" t="s">
        <v>35</v>
      </c>
      <c r="B856" t="s">
        <v>9</v>
      </c>
      <c r="C856" s="1">
        <v>2</v>
      </c>
      <c r="D856" s="1">
        <v>1</v>
      </c>
      <c r="E856" s="1">
        <v>1</v>
      </c>
      <c r="F856" s="1">
        <v>0</v>
      </c>
      <c r="G856" s="1">
        <v>0</v>
      </c>
    </row>
    <row r="857" spans="1:7" hidden="1" x14ac:dyDescent="0.25">
      <c r="A857" t="s">
        <v>35</v>
      </c>
      <c r="B857" t="s">
        <v>2</v>
      </c>
      <c r="C857" s="1">
        <v>1</v>
      </c>
      <c r="D857" s="1">
        <v>1</v>
      </c>
      <c r="E857" s="1">
        <v>1</v>
      </c>
      <c r="F857" s="1">
        <v>0</v>
      </c>
      <c r="G857" s="1">
        <v>0</v>
      </c>
    </row>
    <row r="858" spans="1:7" hidden="1" x14ac:dyDescent="0.25">
      <c r="A858" t="s">
        <v>35</v>
      </c>
      <c r="B858" t="s">
        <v>4</v>
      </c>
      <c r="C858" s="1">
        <v>77</v>
      </c>
      <c r="D858" s="1">
        <v>74</v>
      </c>
      <c r="E858" s="1">
        <v>54</v>
      </c>
      <c r="F858" s="1">
        <v>20</v>
      </c>
      <c r="G858" s="1">
        <v>0</v>
      </c>
    </row>
    <row r="859" spans="1:7" hidden="1" x14ac:dyDescent="0.25">
      <c r="A859" t="s">
        <v>35</v>
      </c>
      <c r="B859" t="s">
        <v>6</v>
      </c>
      <c r="C859" s="1">
        <v>28</v>
      </c>
      <c r="D859" s="1">
        <v>26</v>
      </c>
      <c r="E859" s="1">
        <v>17</v>
      </c>
      <c r="F859" s="1">
        <v>9</v>
      </c>
      <c r="G859" s="1">
        <v>1</v>
      </c>
    </row>
    <row r="860" spans="1:7" hidden="1" x14ac:dyDescent="0.25">
      <c r="A860" t="s">
        <v>35</v>
      </c>
      <c r="B860" t="s">
        <v>3</v>
      </c>
      <c r="C860" s="1">
        <v>49</v>
      </c>
      <c r="D860" s="1">
        <v>48</v>
      </c>
      <c r="E860" s="1">
        <v>38</v>
      </c>
      <c r="F860" s="1">
        <v>10</v>
      </c>
      <c r="G860" s="1">
        <v>1</v>
      </c>
    </row>
    <row r="861" spans="1:7" hidden="1" x14ac:dyDescent="0.25">
      <c r="A861" t="s">
        <v>35</v>
      </c>
      <c r="B861" t="s">
        <v>7</v>
      </c>
      <c r="C861" s="1">
        <v>6</v>
      </c>
      <c r="D861" s="1">
        <v>6</v>
      </c>
      <c r="E861" s="1">
        <v>2</v>
      </c>
      <c r="F861" s="1">
        <v>4</v>
      </c>
      <c r="G861" s="1">
        <v>0</v>
      </c>
    </row>
    <row r="862" spans="1:7" hidden="1" x14ac:dyDescent="0.25">
      <c r="A862" t="s">
        <v>35</v>
      </c>
      <c r="B862" t="s">
        <v>14</v>
      </c>
      <c r="C862" s="1">
        <v>11</v>
      </c>
      <c r="D862" s="1">
        <v>10</v>
      </c>
      <c r="E862" s="1">
        <v>10</v>
      </c>
      <c r="F862" s="1">
        <v>0</v>
      </c>
      <c r="G862" s="1">
        <v>0</v>
      </c>
    </row>
    <row r="863" spans="1:7" hidden="1" x14ac:dyDescent="0.25">
      <c r="A863" t="s">
        <v>35</v>
      </c>
      <c r="B863" t="s">
        <v>12</v>
      </c>
      <c r="C863" s="1">
        <v>2</v>
      </c>
      <c r="D863" s="1">
        <v>1</v>
      </c>
      <c r="E863" s="1">
        <v>0</v>
      </c>
      <c r="F863" s="1">
        <v>1</v>
      </c>
      <c r="G863" s="1">
        <v>0</v>
      </c>
    </row>
    <row r="864" spans="1:7" hidden="1" x14ac:dyDescent="0.25">
      <c r="A864" t="s">
        <v>35</v>
      </c>
      <c r="B864" t="s">
        <v>195</v>
      </c>
      <c r="C864" s="1">
        <v>6</v>
      </c>
      <c r="D864" s="1">
        <v>6</v>
      </c>
      <c r="E864" s="1">
        <v>6</v>
      </c>
      <c r="F864" s="1">
        <v>0</v>
      </c>
      <c r="G864" s="1">
        <v>0</v>
      </c>
    </row>
    <row r="865" spans="1:7" hidden="1" x14ac:dyDescent="0.25">
      <c r="A865" t="s">
        <v>35</v>
      </c>
      <c r="B865" t="s">
        <v>15</v>
      </c>
      <c r="C865" s="1">
        <v>58</v>
      </c>
      <c r="D865" s="1">
        <v>58</v>
      </c>
      <c r="E865" s="1">
        <v>49</v>
      </c>
      <c r="F865" s="1">
        <v>9</v>
      </c>
      <c r="G865" s="1">
        <v>0</v>
      </c>
    </row>
    <row r="866" spans="1:7" x14ac:dyDescent="0.25">
      <c r="A866" t="s">
        <v>35</v>
      </c>
      <c r="B866" t="s">
        <v>156</v>
      </c>
      <c r="C866" s="1">
        <v>4</v>
      </c>
      <c r="D866" s="1">
        <v>3</v>
      </c>
      <c r="E866" s="1">
        <v>3</v>
      </c>
      <c r="F866" s="1">
        <v>0</v>
      </c>
      <c r="G866" s="1">
        <v>0</v>
      </c>
    </row>
    <row r="867" spans="1:7" x14ac:dyDescent="0.25">
      <c r="A867" t="s">
        <v>35</v>
      </c>
      <c r="B867" t="s">
        <v>159</v>
      </c>
      <c r="C867" s="1">
        <v>7</v>
      </c>
      <c r="D867" s="1">
        <v>7</v>
      </c>
      <c r="E867" s="1">
        <v>7</v>
      </c>
      <c r="F867" s="1">
        <v>0</v>
      </c>
      <c r="G867" s="1">
        <v>0</v>
      </c>
    </row>
    <row r="868" spans="1:7" x14ac:dyDescent="0.25">
      <c r="A868" t="s">
        <v>35</v>
      </c>
      <c r="B868" t="s">
        <v>157</v>
      </c>
      <c r="C868" s="1">
        <v>10</v>
      </c>
      <c r="D868" s="1">
        <v>9</v>
      </c>
      <c r="E868" s="1">
        <v>8</v>
      </c>
      <c r="F868" s="1">
        <v>1</v>
      </c>
      <c r="G868" s="1">
        <v>1</v>
      </c>
    </row>
    <row r="869" spans="1:7" hidden="1" x14ac:dyDescent="0.25">
      <c r="A869" t="s">
        <v>35</v>
      </c>
      <c r="B869" t="s">
        <v>17</v>
      </c>
      <c r="C869" s="1">
        <v>3</v>
      </c>
      <c r="D869" s="1">
        <v>3</v>
      </c>
      <c r="E869" s="1">
        <v>3</v>
      </c>
      <c r="F869" s="1">
        <v>0</v>
      </c>
      <c r="G869" s="1">
        <v>0</v>
      </c>
    </row>
    <row r="870" spans="1:7" x14ac:dyDescent="0.25">
      <c r="A870" t="s">
        <v>35</v>
      </c>
      <c r="B870" t="s">
        <v>16</v>
      </c>
      <c r="C870" s="1">
        <v>1</v>
      </c>
      <c r="D870" s="1">
        <v>1</v>
      </c>
      <c r="E870" s="1">
        <v>1</v>
      </c>
      <c r="F870" s="1">
        <v>0</v>
      </c>
      <c r="G870" s="1">
        <v>0</v>
      </c>
    </row>
    <row r="871" spans="1:7" hidden="1" x14ac:dyDescent="0.25">
      <c r="A871" t="s">
        <v>35</v>
      </c>
      <c r="B871" t="s">
        <v>8</v>
      </c>
      <c r="C871" s="1">
        <v>2</v>
      </c>
      <c r="D871" s="1">
        <v>2</v>
      </c>
      <c r="E871" s="1">
        <v>2</v>
      </c>
      <c r="F871" s="1">
        <v>0</v>
      </c>
      <c r="G871" s="1">
        <v>0</v>
      </c>
    </row>
    <row r="872" spans="1:7" hidden="1" x14ac:dyDescent="0.25">
      <c r="A872" t="s">
        <v>35</v>
      </c>
      <c r="B872" t="s">
        <v>13</v>
      </c>
      <c r="C872" s="1">
        <v>17</v>
      </c>
      <c r="D872" s="1">
        <v>17</v>
      </c>
      <c r="E872" s="1">
        <v>17</v>
      </c>
      <c r="F872" s="1">
        <v>0</v>
      </c>
      <c r="G872" s="1">
        <v>0</v>
      </c>
    </row>
    <row r="873" spans="1:7" hidden="1" x14ac:dyDescent="0.25">
      <c r="A873" t="s">
        <v>136</v>
      </c>
      <c r="B873" t="s">
        <v>8</v>
      </c>
      <c r="C873" s="1">
        <v>1</v>
      </c>
      <c r="D873" s="1">
        <v>1</v>
      </c>
      <c r="E873" s="1">
        <v>1</v>
      </c>
      <c r="F873" s="1">
        <v>0</v>
      </c>
      <c r="G873" s="1">
        <v>0</v>
      </c>
    </row>
    <row r="874" spans="1:7" hidden="1" x14ac:dyDescent="0.25">
      <c r="A874" t="s">
        <v>136</v>
      </c>
      <c r="B874" t="s">
        <v>195</v>
      </c>
      <c r="C874" s="1">
        <v>3</v>
      </c>
      <c r="D874" s="1">
        <v>3</v>
      </c>
      <c r="E874" s="1">
        <v>3</v>
      </c>
      <c r="F874" s="1">
        <v>0</v>
      </c>
      <c r="G874" s="1">
        <v>0</v>
      </c>
    </row>
    <row r="875" spans="1:7" hidden="1" x14ac:dyDescent="0.25">
      <c r="A875" t="s">
        <v>136</v>
      </c>
      <c r="B875" t="s">
        <v>2</v>
      </c>
      <c r="C875" s="1">
        <v>1</v>
      </c>
      <c r="D875" s="1">
        <v>1</v>
      </c>
      <c r="E875" s="1">
        <v>1</v>
      </c>
      <c r="F875" s="1">
        <v>0</v>
      </c>
      <c r="G875" s="1">
        <v>0</v>
      </c>
    </row>
    <row r="876" spans="1:7" hidden="1" x14ac:dyDescent="0.25">
      <c r="A876" t="s">
        <v>136</v>
      </c>
      <c r="B876" t="s">
        <v>6</v>
      </c>
      <c r="C876" s="1">
        <v>44</v>
      </c>
      <c r="D876" s="1">
        <v>43</v>
      </c>
      <c r="E876" s="1">
        <v>26</v>
      </c>
      <c r="F876" s="1">
        <v>17</v>
      </c>
      <c r="G876" s="1">
        <v>0</v>
      </c>
    </row>
    <row r="877" spans="1:7" hidden="1" x14ac:dyDescent="0.25">
      <c r="A877" t="s">
        <v>136</v>
      </c>
      <c r="B877" t="s">
        <v>15</v>
      </c>
      <c r="C877" s="1">
        <v>6</v>
      </c>
      <c r="D877" s="1">
        <v>6</v>
      </c>
      <c r="E877" s="1">
        <v>5</v>
      </c>
      <c r="F877" s="1">
        <v>1</v>
      </c>
      <c r="G877" s="1">
        <v>0</v>
      </c>
    </row>
    <row r="878" spans="1:7" x14ac:dyDescent="0.25">
      <c r="A878" t="s">
        <v>136</v>
      </c>
      <c r="B878" t="s">
        <v>159</v>
      </c>
      <c r="C878" s="1">
        <v>16</v>
      </c>
      <c r="D878" s="1">
        <v>16</v>
      </c>
      <c r="E878" s="1">
        <v>15</v>
      </c>
      <c r="F878" s="1">
        <v>1</v>
      </c>
      <c r="G878" s="1">
        <v>0</v>
      </c>
    </row>
    <row r="879" spans="1:7" x14ac:dyDescent="0.25">
      <c r="A879" t="s">
        <v>136</v>
      </c>
      <c r="B879" t="s">
        <v>157</v>
      </c>
      <c r="C879" s="1">
        <v>3</v>
      </c>
      <c r="D879" s="1">
        <v>3</v>
      </c>
      <c r="E879" s="1">
        <v>3</v>
      </c>
      <c r="F879" s="1">
        <v>0</v>
      </c>
      <c r="G879" s="1">
        <v>0</v>
      </c>
    </row>
    <row r="880" spans="1:7" hidden="1" x14ac:dyDescent="0.25">
      <c r="A880" t="s">
        <v>136</v>
      </c>
      <c r="B880" t="s">
        <v>17</v>
      </c>
      <c r="C880" s="1">
        <v>1</v>
      </c>
      <c r="D880" s="1">
        <v>1</v>
      </c>
      <c r="E880" s="1">
        <v>1</v>
      </c>
      <c r="F880" s="1">
        <v>0</v>
      </c>
      <c r="G880" s="1">
        <v>0</v>
      </c>
    </row>
    <row r="881" spans="1:7" hidden="1" x14ac:dyDescent="0.25">
      <c r="A881" t="s">
        <v>136</v>
      </c>
      <c r="B881" t="s">
        <v>4</v>
      </c>
      <c r="C881" s="1">
        <v>10</v>
      </c>
      <c r="D881" s="1">
        <v>9</v>
      </c>
      <c r="E881" s="1">
        <v>4</v>
      </c>
      <c r="F881" s="1">
        <v>5</v>
      </c>
      <c r="G881" s="1">
        <v>1</v>
      </c>
    </row>
    <row r="882" spans="1:7" hidden="1" x14ac:dyDescent="0.25">
      <c r="A882" t="s">
        <v>136</v>
      </c>
      <c r="B882" t="s">
        <v>7</v>
      </c>
      <c r="C882" s="1">
        <v>4</v>
      </c>
      <c r="D882" s="1">
        <v>4</v>
      </c>
      <c r="E882" s="1">
        <v>1</v>
      </c>
      <c r="F882" s="1">
        <v>3</v>
      </c>
      <c r="G882" s="1">
        <v>0</v>
      </c>
    </row>
    <row r="883" spans="1:7" x14ac:dyDescent="0.25">
      <c r="A883" t="s">
        <v>136</v>
      </c>
      <c r="B883" t="s">
        <v>16</v>
      </c>
      <c r="C883" s="1">
        <v>2</v>
      </c>
      <c r="D883" s="1">
        <v>2</v>
      </c>
      <c r="E883" s="1">
        <v>1</v>
      </c>
      <c r="F883" s="1">
        <v>1</v>
      </c>
      <c r="G883" s="1">
        <v>0</v>
      </c>
    </row>
    <row r="884" spans="1:7" x14ac:dyDescent="0.25">
      <c r="A884" t="s">
        <v>136</v>
      </c>
      <c r="B884" t="s">
        <v>156</v>
      </c>
      <c r="C884" s="1">
        <v>1</v>
      </c>
      <c r="D884" s="1">
        <v>1</v>
      </c>
      <c r="E884" s="1">
        <v>0</v>
      </c>
      <c r="F884" s="1">
        <v>1</v>
      </c>
      <c r="G884" s="1">
        <v>0</v>
      </c>
    </row>
    <row r="885" spans="1:7" hidden="1" x14ac:dyDescent="0.25">
      <c r="A885" t="s">
        <v>136</v>
      </c>
      <c r="B885" t="s">
        <v>3</v>
      </c>
      <c r="C885" s="1">
        <v>5</v>
      </c>
      <c r="D885" s="1">
        <v>5</v>
      </c>
      <c r="E885" s="1">
        <v>2</v>
      </c>
      <c r="F885" s="1">
        <v>3</v>
      </c>
      <c r="G885" s="1">
        <v>0</v>
      </c>
    </row>
    <row r="886" spans="1:7" hidden="1" x14ac:dyDescent="0.25">
      <c r="A886" t="s">
        <v>136</v>
      </c>
      <c r="B886" t="s">
        <v>14</v>
      </c>
      <c r="C886" s="1">
        <v>1</v>
      </c>
      <c r="D886" s="1">
        <v>1</v>
      </c>
      <c r="E886" s="1">
        <v>1</v>
      </c>
      <c r="F886" s="1">
        <v>0</v>
      </c>
      <c r="G886" s="1">
        <v>0</v>
      </c>
    </row>
    <row r="887" spans="1:7" hidden="1" x14ac:dyDescent="0.25">
      <c r="A887" t="s">
        <v>136</v>
      </c>
      <c r="B887" t="s">
        <v>5</v>
      </c>
      <c r="C887" s="1">
        <v>1</v>
      </c>
      <c r="D887" s="1">
        <v>1</v>
      </c>
      <c r="E887" s="1">
        <v>1</v>
      </c>
      <c r="F887" s="1">
        <v>0</v>
      </c>
      <c r="G887" s="1">
        <v>0</v>
      </c>
    </row>
    <row r="888" spans="1:7" hidden="1" x14ac:dyDescent="0.25">
      <c r="A888" t="s">
        <v>174</v>
      </c>
      <c r="B888" t="s">
        <v>7</v>
      </c>
      <c r="C888" s="1">
        <v>24</v>
      </c>
      <c r="D888" s="1">
        <v>23</v>
      </c>
      <c r="E888" s="1">
        <v>15</v>
      </c>
      <c r="F888" s="1">
        <v>8</v>
      </c>
      <c r="G888" s="1">
        <v>0</v>
      </c>
    </row>
    <row r="889" spans="1:7" hidden="1" x14ac:dyDescent="0.25">
      <c r="A889" t="s">
        <v>174</v>
      </c>
      <c r="B889" t="s">
        <v>4</v>
      </c>
      <c r="C889" s="1">
        <v>36</v>
      </c>
      <c r="D889" s="1">
        <v>36</v>
      </c>
      <c r="E889" s="1">
        <v>28</v>
      </c>
      <c r="F889" s="1">
        <v>8</v>
      </c>
      <c r="G889" s="1">
        <v>0</v>
      </c>
    </row>
    <row r="890" spans="1:7" hidden="1" x14ac:dyDescent="0.25">
      <c r="A890" t="s">
        <v>174</v>
      </c>
      <c r="B890" t="s">
        <v>195</v>
      </c>
      <c r="C890" s="1">
        <v>16</v>
      </c>
      <c r="D890" s="1">
        <v>16</v>
      </c>
      <c r="E890" s="1">
        <v>16</v>
      </c>
      <c r="F890" s="1">
        <v>0</v>
      </c>
      <c r="G890" s="1">
        <v>0</v>
      </c>
    </row>
    <row r="891" spans="1:7" hidden="1" x14ac:dyDescent="0.25">
      <c r="A891" t="s">
        <v>174</v>
      </c>
      <c r="B891" t="s">
        <v>2</v>
      </c>
      <c r="C891" s="1">
        <v>8</v>
      </c>
      <c r="D891" s="1">
        <v>8</v>
      </c>
      <c r="E891" s="1">
        <v>8</v>
      </c>
      <c r="F891" s="1">
        <v>0</v>
      </c>
      <c r="G891" s="1">
        <v>0</v>
      </c>
    </row>
    <row r="892" spans="1:7" hidden="1" x14ac:dyDescent="0.25">
      <c r="A892" t="s">
        <v>174</v>
      </c>
      <c r="B892" t="s">
        <v>3</v>
      </c>
      <c r="C892" s="1">
        <v>29</v>
      </c>
      <c r="D892" s="1">
        <v>28</v>
      </c>
      <c r="E892" s="1">
        <v>25</v>
      </c>
      <c r="F892" s="1">
        <v>3</v>
      </c>
      <c r="G892" s="1">
        <v>1</v>
      </c>
    </row>
    <row r="893" spans="1:7" x14ac:dyDescent="0.25">
      <c r="A893" t="s">
        <v>174</v>
      </c>
      <c r="B893" t="s">
        <v>156</v>
      </c>
      <c r="C893" s="1">
        <v>5</v>
      </c>
      <c r="D893" s="1">
        <v>2</v>
      </c>
      <c r="E893" s="1">
        <v>2</v>
      </c>
      <c r="F893" s="1">
        <v>0</v>
      </c>
      <c r="G893" s="1">
        <v>3</v>
      </c>
    </row>
    <row r="894" spans="1:7" hidden="1" x14ac:dyDescent="0.25">
      <c r="A894" t="s">
        <v>174</v>
      </c>
      <c r="B894" t="s">
        <v>15</v>
      </c>
      <c r="C894" s="1">
        <v>40</v>
      </c>
      <c r="D894" s="1">
        <v>40</v>
      </c>
      <c r="E894" s="1">
        <v>36</v>
      </c>
      <c r="F894" s="1">
        <v>4</v>
      </c>
      <c r="G894" s="1">
        <v>0</v>
      </c>
    </row>
    <row r="895" spans="1:7" x14ac:dyDescent="0.25">
      <c r="A895" t="s">
        <v>174</v>
      </c>
      <c r="B895" t="s">
        <v>16</v>
      </c>
      <c r="C895" s="1">
        <v>6</v>
      </c>
      <c r="D895" s="1">
        <v>5</v>
      </c>
      <c r="E895" s="1">
        <v>5</v>
      </c>
      <c r="F895" s="1">
        <v>0</v>
      </c>
      <c r="G895" s="1">
        <v>0</v>
      </c>
    </row>
    <row r="896" spans="1:7" x14ac:dyDescent="0.25">
      <c r="A896" t="s">
        <v>174</v>
      </c>
      <c r="B896" t="s">
        <v>157</v>
      </c>
      <c r="C896" s="1">
        <v>8</v>
      </c>
      <c r="D896" s="1">
        <v>8</v>
      </c>
      <c r="E896" s="1">
        <v>8</v>
      </c>
      <c r="F896" s="1">
        <v>0</v>
      </c>
      <c r="G896" s="1">
        <v>0</v>
      </c>
    </row>
    <row r="897" spans="1:7" hidden="1" x14ac:dyDescent="0.25">
      <c r="A897" t="s">
        <v>174</v>
      </c>
      <c r="B897" t="s">
        <v>13</v>
      </c>
      <c r="C897" s="1">
        <v>12</v>
      </c>
      <c r="D897" s="1">
        <v>12</v>
      </c>
      <c r="E897" s="1">
        <v>9</v>
      </c>
      <c r="F897" s="1">
        <v>3</v>
      </c>
      <c r="G897" s="1">
        <v>0</v>
      </c>
    </row>
    <row r="898" spans="1:7" hidden="1" x14ac:dyDescent="0.25">
      <c r="A898" t="s">
        <v>174</v>
      </c>
      <c r="B898" t="s">
        <v>8</v>
      </c>
      <c r="C898" s="1">
        <v>10</v>
      </c>
      <c r="D898" s="1">
        <v>10</v>
      </c>
      <c r="E898" s="1">
        <v>4</v>
      </c>
      <c r="F898" s="1">
        <v>6</v>
      </c>
      <c r="G898" s="1">
        <v>0</v>
      </c>
    </row>
    <row r="899" spans="1:7" hidden="1" x14ac:dyDescent="0.25">
      <c r="A899" t="s">
        <v>174</v>
      </c>
      <c r="B899" t="s">
        <v>9</v>
      </c>
      <c r="C899" s="1">
        <v>4</v>
      </c>
      <c r="D899" s="1">
        <v>4</v>
      </c>
      <c r="E899" s="1">
        <v>2</v>
      </c>
      <c r="F899" s="1">
        <v>2</v>
      </c>
      <c r="G899" s="1">
        <v>0</v>
      </c>
    </row>
    <row r="900" spans="1:7" hidden="1" x14ac:dyDescent="0.25">
      <c r="A900" t="s">
        <v>174</v>
      </c>
      <c r="B900" t="s">
        <v>14</v>
      </c>
      <c r="C900" s="1">
        <v>12</v>
      </c>
      <c r="D900" s="1">
        <v>12</v>
      </c>
      <c r="E900" s="1">
        <v>9</v>
      </c>
      <c r="F900" s="1">
        <v>3</v>
      </c>
      <c r="G900" s="1">
        <v>0</v>
      </c>
    </row>
    <row r="901" spans="1:7" x14ac:dyDescent="0.25">
      <c r="A901" t="s">
        <v>174</v>
      </c>
      <c r="B901" t="s">
        <v>159</v>
      </c>
      <c r="C901" s="1">
        <v>1</v>
      </c>
      <c r="D901" s="1">
        <v>1</v>
      </c>
      <c r="E901" s="1">
        <v>1</v>
      </c>
      <c r="F901" s="1">
        <v>0</v>
      </c>
      <c r="G901" s="1">
        <v>0</v>
      </c>
    </row>
    <row r="902" spans="1:7" hidden="1" x14ac:dyDescent="0.25">
      <c r="A902" t="s">
        <v>174</v>
      </c>
      <c r="B902" t="s">
        <v>17</v>
      </c>
      <c r="C902" s="1">
        <v>19</v>
      </c>
      <c r="D902" s="1">
        <v>3</v>
      </c>
      <c r="E902" s="1">
        <v>3</v>
      </c>
      <c r="F902" s="1">
        <v>0</v>
      </c>
      <c r="G902" s="1">
        <v>0</v>
      </c>
    </row>
    <row r="903" spans="1:7" hidden="1" x14ac:dyDescent="0.25">
      <c r="A903" t="s">
        <v>174</v>
      </c>
      <c r="B903" t="s">
        <v>6</v>
      </c>
      <c r="C903" s="1">
        <v>13</v>
      </c>
      <c r="D903" s="1">
        <v>13</v>
      </c>
      <c r="E903" s="1">
        <v>11</v>
      </c>
      <c r="F903" s="1">
        <v>2</v>
      </c>
      <c r="G903" s="1">
        <v>0</v>
      </c>
    </row>
    <row r="904" spans="1:7" hidden="1" x14ac:dyDescent="0.25">
      <c r="A904" t="s">
        <v>174</v>
      </c>
      <c r="B904" t="s">
        <v>12</v>
      </c>
      <c r="C904" s="1">
        <v>2</v>
      </c>
      <c r="D904" s="1">
        <v>2</v>
      </c>
      <c r="E904" s="1">
        <v>2</v>
      </c>
      <c r="F904" s="1">
        <v>0</v>
      </c>
      <c r="G904" s="1">
        <v>0</v>
      </c>
    </row>
    <row r="905" spans="1:7" hidden="1" x14ac:dyDescent="0.25">
      <c r="A905" t="s">
        <v>36</v>
      </c>
      <c r="B905" t="s">
        <v>8</v>
      </c>
      <c r="C905" s="1">
        <v>6</v>
      </c>
      <c r="D905" s="1">
        <v>5</v>
      </c>
      <c r="E905" s="1">
        <v>2</v>
      </c>
      <c r="F905" s="1">
        <v>3</v>
      </c>
      <c r="G905" s="1">
        <v>0</v>
      </c>
    </row>
    <row r="906" spans="1:7" hidden="1" x14ac:dyDescent="0.25">
      <c r="A906" t="s">
        <v>36</v>
      </c>
      <c r="B906" t="s">
        <v>7</v>
      </c>
      <c r="C906" s="1">
        <v>52</v>
      </c>
      <c r="D906" s="1">
        <v>35</v>
      </c>
      <c r="E906" s="1">
        <v>29</v>
      </c>
      <c r="F906" s="1">
        <v>6</v>
      </c>
      <c r="G906" s="1">
        <v>0</v>
      </c>
    </row>
    <row r="907" spans="1:7" hidden="1" x14ac:dyDescent="0.25">
      <c r="A907" t="s">
        <v>36</v>
      </c>
      <c r="B907" t="s">
        <v>4</v>
      </c>
      <c r="C907" s="1">
        <v>96</v>
      </c>
      <c r="D907" s="1">
        <v>76</v>
      </c>
      <c r="E907" s="1">
        <v>41</v>
      </c>
      <c r="F907" s="1">
        <v>35</v>
      </c>
      <c r="G907" s="1">
        <v>0</v>
      </c>
    </row>
    <row r="908" spans="1:7" hidden="1" x14ac:dyDescent="0.25">
      <c r="A908" t="s">
        <v>36</v>
      </c>
      <c r="B908" t="s">
        <v>6</v>
      </c>
      <c r="C908" s="1">
        <v>67</v>
      </c>
      <c r="D908" s="1">
        <v>53</v>
      </c>
      <c r="E908" s="1">
        <v>36</v>
      </c>
      <c r="F908" s="1">
        <v>17</v>
      </c>
      <c r="G908" s="1">
        <v>0</v>
      </c>
    </row>
    <row r="909" spans="1:7" hidden="1" x14ac:dyDescent="0.25">
      <c r="A909" t="s">
        <v>36</v>
      </c>
      <c r="B909" t="s">
        <v>3</v>
      </c>
      <c r="C909" s="1">
        <v>31</v>
      </c>
      <c r="D909" s="1">
        <v>27</v>
      </c>
      <c r="E909" s="1">
        <v>21</v>
      </c>
      <c r="F909" s="1">
        <v>6</v>
      </c>
      <c r="G909" s="1">
        <v>0</v>
      </c>
    </row>
    <row r="910" spans="1:7" hidden="1" x14ac:dyDescent="0.25">
      <c r="A910" t="s">
        <v>36</v>
      </c>
      <c r="B910" t="s">
        <v>5</v>
      </c>
      <c r="C910" s="1">
        <v>1</v>
      </c>
      <c r="D910" s="1">
        <v>1</v>
      </c>
      <c r="E910" s="1">
        <v>1</v>
      </c>
      <c r="F910" s="1">
        <v>0</v>
      </c>
      <c r="G910" s="1">
        <v>0</v>
      </c>
    </row>
    <row r="911" spans="1:7" hidden="1" x14ac:dyDescent="0.25">
      <c r="A911" t="s">
        <v>36</v>
      </c>
      <c r="B911" t="s">
        <v>14</v>
      </c>
      <c r="C911" s="1">
        <v>3</v>
      </c>
      <c r="D911" s="1">
        <v>0</v>
      </c>
      <c r="E911" s="1">
        <v>0</v>
      </c>
      <c r="F911" s="1">
        <v>0</v>
      </c>
      <c r="G911" s="1">
        <v>0</v>
      </c>
    </row>
    <row r="912" spans="1:7" hidden="1" x14ac:dyDescent="0.25">
      <c r="A912" t="s">
        <v>36</v>
      </c>
      <c r="B912" t="s">
        <v>12</v>
      </c>
      <c r="C912" s="1">
        <v>3</v>
      </c>
      <c r="D912" s="1">
        <v>0</v>
      </c>
      <c r="E912" s="1">
        <v>0</v>
      </c>
      <c r="F912" s="1">
        <v>0</v>
      </c>
      <c r="G912" s="1">
        <v>0</v>
      </c>
    </row>
    <row r="913" spans="1:7" hidden="1" x14ac:dyDescent="0.25">
      <c r="A913" t="s">
        <v>36</v>
      </c>
      <c r="B913" t="s">
        <v>17</v>
      </c>
      <c r="C913" s="1">
        <v>15</v>
      </c>
      <c r="D913" s="1">
        <v>2</v>
      </c>
      <c r="E913" s="1">
        <v>2</v>
      </c>
      <c r="F913" s="1">
        <v>0</v>
      </c>
      <c r="G913" s="1">
        <v>0</v>
      </c>
    </row>
    <row r="914" spans="1:7" x14ac:dyDescent="0.25">
      <c r="A914" t="s">
        <v>36</v>
      </c>
      <c r="B914" t="s">
        <v>156</v>
      </c>
      <c r="C914" s="1">
        <v>4</v>
      </c>
      <c r="D914" s="1">
        <v>3</v>
      </c>
      <c r="E914" s="1">
        <v>3</v>
      </c>
      <c r="F914" s="1">
        <v>0</v>
      </c>
      <c r="G914" s="1">
        <v>0</v>
      </c>
    </row>
    <row r="915" spans="1:7" hidden="1" x14ac:dyDescent="0.25">
      <c r="A915" t="s">
        <v>36</v>
      </c>
      <c r="B915" t="s">
        <v>13</v>
      </c>
      <c r="C915" s="1">
        <v>12</v>
      </c>
      <c r="D915" s="1">
        <v>2</v>
      </c>
      <c r="E915" s="1">
        <v>0</v>
      </c>
      <c r="F915" s="1">
        <v>2</v>
      </c>
      <c r="G915" s="1">
        <v>0</v>
      </c>
    </row>
    <row r="916" spans="1:7" x14ac:dyDescent="0.25">
      <c r="A916" t="s">
        <v>36</v>
      </c>
      <c r="B916" t="s">
        <v>16</v>
      </c>
      <c r="C916" s="1">
        <v>5</v>
      </c>
      <c r="D916" s="1">
        <v>4</v>
      </c>
      <c r="E916" s="1">
        <v>4</v>
      </c>
      <c r="F916" s="1">
        <v>0</v>
      </c>
      <c r="G916" s="1">
        <v>0</v>
      </c>
    </row>
    <row r="917" spans="1:7" hidden="1" x14ac:dyDescent="0.25">
      <c r="A917" t="s">
        <v>36</v>
      </c>
      <c r="B917" t="s">
        <v>9</v>
      </c>
      <c r="C917" s="1">
        <v>1</v>
      </c>
      <c r="D917" s="1">
        <v>0</v>
      </c>
      <c r="E917" s="1">
        <v>0</v>
      </c>
      <c r="F917" s="1">
        <v>0</v>
      </c>
      <c r="G917" s="1">
        <v>0</v>
      </c>
    </row>
    <row r="918" spans="1:7" x14ac:dyDescent="0.25">
      <c r="A918" t="s">
        <v>36</v>
      </c>
      <c r="B918" t="s">
        <v>157</v>
      </c>
      <c r="C918" s="1">
        <v>13</v>
      </c>
      <c r="D918" s="1">
        <v>11</v>
      </c>
      <c r="E918" s="1">
        <v>10</v>
      </c>
      <c r="F918" s="1">
        <v>1</v>
      </c>
      <c r="G918" s="1">
        <v>0</v>
      </c>
    </row>
    <row r="919" spans="1:7" hidden="1" x14ac:dyDescent="0.25">
      <c r="A919" t="s">
        <v>36</v>
      </c>
      <c r="B919" t="s">
        <v>195</v>
      </c>
      <c r="C919" s="1">
        <v>25</v>
      </c>
      <c r="D919" s="1">
        <v>21</v>
      </c>
      <c r="E919" s="1">
        <v>21</v>
      </c>
      <c r="F919" s="1">
        <v>0</v>
      </c>
      <c r="G919" s="1">
        <v>0</v>
      </c>
    </row>
    <row r="920" spans="1:7" hidden="1" x14ac:dyDescent="0.25">
      <c r="A920" t="s">
        <v>36</v>
      </c>
      <c r="B920" t="s">
        <v>2</v>
      </c>
      <c r="C920" s="1">
        <v>23</v>
      </c>
      <c r="D920" s="1">
        <v>20</v>
      </c>
      <c r="E920" s="1">
        <v>20</v>
      </c>
      <c r="F920" s="1">
        <v>0</v>
      </c>
      <c r="G920" s="1">
        <v>0</v>
      </c>
    </row>
    <row r="921" spans="1:7" hidden="1" x14ac:dyDescent="0.25">
      <c r="A921" t="s">
        <v>36</v>
      </c>
      <c r="B921" t="s">
        <v>15</v>
      </c>
      <c r="C921" s="1">
        <v>52</v>
      </c>
      <c r="D921" s="1">
        <v>49</v>
      </c>
      <c r="E921" s="1">
        <v>47</v>
      </c>
      <c r="F921" s="1">
        <v>2</v>
      </c>
      <c r="G921" s="1">
        <v>0</v>
      </c>
    </row>
    <row r="922" spans="1:7" x14ac:dyDescent="0.25">
      <c r="A922" t="s">
        <v>36</v>
      </c>
      <c r="B922" t="s">
        <v>159</v>
      </c>
      <c r="C922" s="1">
        <v>7</v>
      </c>
      <c r="D922" s="1">
        <v>6</v>
      </c>
      <c r="E922" s="1">
        <v>6</v>
      </c>
      <c r="F922" s="1">
        <v>0</v>
      </c>
      <c r="G922" s="1">
        <v>0</v>
      </c>
    </row>
    <row r="923" spans="1:7" hidden="1" x14ac:dyDescent="0.25">
      <c r="A923" t="s">
        <v>68</v>
      </c>
      <c r="B923" t="s">
        <v>7</v>
      </c>
      <c r="C923" s="1">
        <v>5</v>
      </c>
      <c r="D923" s="1">
        <v>5</v>
      </c>
      <c r="E923" s="1">
        <v>2</v>
      </c>
      <c r="F923" s="1">
        <v>3</v>
      </c>
      <c r="G923" s="1">
        <v>0</v>
      </c>
    </row>
    <row r="924" spans="1:7" hidden="1" x14ac:dyDescent="0.25">
      <c r="A924" t="s">
        <v>68</v>
      </c>
      <c r="B924" t="s">
        <v>195</v>
      </c>
      <c r="C924" s="1">
        <v>3</v>
      </c>
      <c r="D924" s="1">
        <v>3</v>
      </c>
      <c r="E924" s="1">
        <v>3</v>
      </c>
      <c r="F924" s="1">
        <v>0</v>
      </c>
      <c r="G924" s="1">
        <v>0</v>
      </c>
    </row>
    <row r="925" spans="1:7" hidden="1" x14ac:dyDescent="0.25">
      <c r="A925" t="s">
        <v>68</v>
      </c>
      <c r="B925" t="s">
        <v>4</v>
      </c>
      <c r="C925" s="1">
        <v>37</v>
      </c>
      <c r="D925" s="1">
        <v>34</v>
      </c>
      <c r="E925" s="1">
        <v>21</v>
      </c>
      <c r="F925" s="1">
        <v>13</v>
      </c>
      <c r="G925" s="1">
        <v>1</v>
      </c>
    </row>
    <row r="926" spans="1:7" hidden="1" x14ac:dyDescent="0.25">
      <c r="A926" t="s">
        <v>68</v>
      </c>
      <c r="B926" t="s">
        <v>6</v>
      </c>
      <c r="C926" s="1">
        <v>57</v>
      </c>
      <c r="D926" s="1">
        <v>54</v>
      </c>
      <c r="E926" s="1">
        <v>48</v>
      </c>
      <c r="F926" s="1">
        <v>6</v>
      </c>
      <c r="G926" s="1">
        <v>0</v>
      </c>
    </row>
    <row r="927" spans="1:7" hidden="1" x14ac:dyDescent="0.25">
      <c r="A927" t="s">
        <v>68</v>
      </c>
      <c r="B927" t="s">
        <v>3</v>
      </c>
      <c r="C927" s="1">
        <v>29</v>
      </c>
      <c r="D927" s="1">
        <v>29</v>
      </c>
      <c r="E927" s="1">
        <v>27</v>
      </c>
      <c r="F927" s="1">
        <v>2</v>
      </c>
      <c r="G927" s="1">
        <v>0</v>
      </c>
    </row>
    <row r="928" spans="1:7" hidden="1" x14ac:dyDescent="0.25">
      <c r="A928" t="s">
        <v>68</v>
      </c>
      <c r="B928" t="s">
        <v>8</v>
      </c>
      <c r="C928" s="1">
        <v>4</v>
      </c>
      <c r="D928" s="1">
        <v>4</v>
      </c>
      <c r="E928" s="1">
        <v>4</v>
      </c>
      <c r="F928" s="1">
        <v>0</v>
      </c>
      <c r="G928" s="1">
        <v>0</v>
      </c>
    </row>
    <row r="929" spans="1:7" hidden="1" x14ac:dyDescent="0.25">
      <c r="A929" t="s">
        <v>68</v>
      </c>
      <c r="B929" t="s">
        <v>11</v>
      </c>
      <c r="C929" s="1">
        <v>1</v>
      </c>
      <c r="D929" s="1">
        <v>1</v>
      </c>
      <c r="E929" s="1">
        <v>1</v>
      </c>
      <c r="F929" s="1">
        <v>0</v>
      </c>
      <c r="G929" s="1">
        <v>0</v>
      </c>
    </row>
    <row r="930" spans="1:7" x14ac:dyDescent="0.25">
      <c r="A930" t="s">
        <v>68</v>
      </c>
      <c r="B930" t="s">
        <v>157</v>
      </c>
      <c r="C930" s="1">
        <v>9</v>
      </c>
      <c r="D930" s="1">
        <v>9</v>
      </c>
      <c r="E930" s="1">
        <v>8</v>
      </c>
      <c r="F930" s="1">
        <v>1</v>
      </c>
      <c r="G930" s="1">
        <v>0</v>
      </c>
    </row>
    <row r="931" spans="1:7" x14ac:dyDescent="0.25">
      <c r="A931" t="s">
        <v>68</v>
      </c>
      <c r="B931" t="s">
        <v>16</v>
      </c>
      <c r="C931" s="1">
        <v>2</v>
      </c>
      <c r="D931" s="1">
        <v>2</v>
      </c>
      <c r="E931" s="1">
        <v>2</v>
      </c>
      <c r="F931" s="1">
        <v>0</v>
      </c>
      <c r="G931" s="1">
        <v>0</v>
      </c>
    </row>
    <row r="932" spans="1:7" hidden="1" x14ac:dyDescent="0.25">
      <c r="A932" t="s">
        <v>68</v>
      </c>
      <c r="B932" t="s">
        <v>15</v>
      </c>
      <c r="C932" s="1">
        <v>71</v>
      </c>
      <c r="D932" s="1">
        <v>71</v>
      </c>
      <c r="E932" s="1">
        <v>67</v>
      </c>
      <c r="F932" s="1">
        <v>4</v>
      </c>
      <c r="G932" s="1">
        <v>0</v>
      </c>
    </row>
    <row r="933" spans="1:7" hidden="1" x14ac:dyDescent="0.25">
      <c r="A933" t="s">
        <v>68</v>
      </c>
      <c r="B933" t="s">
        <v>14</v>
      </c>
      <c r="C933" s="1">
        <v>3</v>
      </c>
      <c r="D933" s="1">
        <v>3</v>
      </c>
      <c r="E933" s="1">
        <v>3</v>
      </c>
      <c r="F933" s="1">
        <v>0</v>
      </c>
      <c r="G933" s="1">
        <v>0</v>
      </c>
    </row>
    <row r="934" spans="1:7" hidden="1" x14ac:dyDescent="0.25">
      <c r="A934" t="s">
        <v>68</v>
      </c>
      <c r="B934" t="s">
        <v>17</v>
      </c>
      <c r="C934" s="1">
        <v>5</v>
      </c>
      <c r="D934" s="1">
        <v>4</v>
      </c>
      <c r="E934" s="1">
        <v>4</v>
      </c>
      <c r="F934" s="1">
        <v>0</v>
      </c>
      <c r="G934" s="1">
        <v>0</v>
      </c>
    </row>
    <row r="935" spans="1:7" x14ac:dyDescent="0.25">
      <c r="A935" t="s">
        <v>68</v>
      </c>
      <c r="B935" t="s">
        <v>159</v>
      </c>
      <c r="C935" s="1">
        <v>2</v>
      </c>
      <c r="D935" s="1">
        <v>2</v>
      </c>
      <c r="E935" s="1">
        <v>1</v>
      </c>
      <c r="F935" s="1">
        <v>1</v>
      </c>
      <c r="G935" s="1">
        <v>0</v>
      </c>
    </row>
    <row r="936" spans="1:7" hidden="1" x14ac:dyDescent="0.25">
      <c r="A936" t="s">
        <v>68</v>
      </c>
      <c r="B936" t="s">
        <v>2</v>
      </c>
      <c r="C936" s="1">
        <v>1</v>
      </c>
      <c r="D936" s="1">
        <v>1</v>
      </c>
      <c r="E936" s="1">
        <v>1</v>
      </c>
      <c r="F936" s="1">
        <v>0</v>
      </c>
      <c r="G936" s="1">
        <v>0</v>
      </c>
    </row>
    <row r="937" spans="1:7" hidden="1" x14ac:dyDescent="0.25">
      <c r="A937" t="s">
        <v>68</v>
      </c>
      <c r="B937" t="s">
        <v>12</v>
      </c>
      <c r="C937" s="1">
        <v>1</v>
      </c>
      <c r="D937" s="1">
        <v>0</v>
      </c>
      <c r="E937" s="1">
        <v>0</v>
      </c>
      <c r="F937" s="1">
        <v>0</v>
      </c>
      <c r="G937" s="1">
        <v>0</v>
      </c>
    </row>
    <row r="938" spans="1:7" x14ac:dyDescent="0.25">
      <c r="A938" t="s">
        <v>68</v>
      </c>
      <c r="B938" t="s">
        <v>156</v>
      </c>
      <c r="C938" s="1">
        <v>4</v>
      </c>
      <c r="D938" s="1">
        <v>3</v>
      </c>
      <c r="E938" s="1">
        <v>3</v>
      </c>
      <c r="F938" s="1">
        <v>0</v>
      </c>
      <c r="G938" s="1">
        <v>1</v>
      </c>
    </row>
    <row r="939" spans="1:7" hidden="1" x14ac:dyDescent="0.25">
      <c r="A939" t="s">
        <v>68</v>
      </c>
      <c r="B939" t="s">
        <v>13</v>
      </c>
      <c r="C939" s="1">
        <v>15</v>
      </c>
      <c r="D939" s="1">
        <v>14</v>
      </c>
      <c r="E939" s="1">
        <v>11</v>
      </c>
      <c r="F939" s="1">
        <v>3</v>
      </c>
      <c r="G939" s="1">
        <v>0</v>
      </c>
    </row>
    <row r="940" spans="1:7" hidden="1" x14ac:dyDescent="0.25">
      <c r="A940" t="s">
        <v>69</v>
      </c>
      <c r="B940" t="s">
        <v>6</v>
      </c>
      <c r="C940" s="1">
        <v>23</v>
      </c>
      <c r="D940" s="1">
        <v>23</v>
      </c>
      <c r="E940" s="1">
        <v>18</v>
      </c>
      <c r="F940" s="1">
        <v>5</v>
      </c>
      <c r="G940" s="1">
        <v>0</v>
      </c>
    </row>
    <row r="941" spans="1:7" hidden="1" x14ac:dyDescent="0.25">
      <c r="A941" t="s">
        <v>69</v>
      </c>
      <c r="B941" t="s">
        <v>7</v>
      </c>
      <c r="C941" s="1">
        <v>18</v>
      </c>
      <c r="D941" s="1">
        <v>18</v>
      </c>
      <c r="E941" s="1">
        <v>15</v>
      </c>
      <c r="F941" s="1">
        <v>3</v>
      </c>
      <c r="G941" s="1">
        <v>0</v>
      </c>
    </row>
    <row r="942" spans="1:7" hidden="1" x14ac:dyDescent="0.25">
      <c r="A942" t="s">
        <v>69</v>
      </c>
      <c r="B942" t="s">
        <v>3</v>
      </c>
      <c r="C942" s="1">
        <v>16</v>
      </c>
      <c r="D942" s="1">
        <v>16</v>
      </c>
      <c r="E942" s="1">
        <v>11</v>
      </c>
      <c r="F942" s="1">
        <v>5</v>
      </c>
      <c r="G942" s="1">
        <v>0</v>
      </c>
    </row>
    <row r="943" spans="1:7" hidden="1" x14ac:dyDescent="0.25">
      <c r="A943" t="s">
        <v>69</v>
      </c>
      <c r="B943" t="s">
        <v>13</v>
      </c>
      <c r="C943" s="1">
        <v>9</v>
      </c>
      <c r="D943" s="1">
        <v>9</v>
      </c>
      <c r="E943" s="1">
        <v>8</v>
      </c>
      <c r="F943" s="1">
        <v>1</v>
      </c>
      <c r="G943" s="1">
        <v>0</v>
      </c>
    </row>
    <row r="944" spans="1:7" x14ac:dyDescent="0.25">
      <c r="A944" t="s">
        <v>69</v>
      </c>
      <c r="B944" t="s">
        <v>159</v>
      </c>
      <c r="C944" s="1">
        <v>2</v>
      </c>
      <c r="D944" s="1">
        <v>2</v>
      </c>
      <c r="E944" s="1">
        <v>2</v>
      </c>
      <c r="F944" s="1">
        <v>0</v>
      </c>
      <c r="G944" s="1">
        <v>0</v>
      </c>
    </row>
    <row r="945" spans="1:7" x14ac:dyDescent="0.25">
      <c r="A945" t="s">
        <v>69</v>
      </c>
      <c r="B945" t="s">
        <v>16</v>
      </c>
      <c r="C945" s="1">
        <v>3</v>
      </c>
      <c r="D945" s="1">
        <v>3</v>
      </c>
      <c r="E945" s="1">
        <v>2</v>
      </c>
      <c r="F945" s="1">
        <v>1</v>
      </c>
      <c r="G945" s="1">
        <v>0</v>
      </c>
    </row>
    <row r="946" spans="1:7" hidden="1" x14ac:dyDescent="0.25">
      <c r="A946" t="s">
        <v>69</v>
      </c>
      <c r="B946" t="s">
        <v>195</v>
      </c>
      <c r="C946" s="1">
        <v>34</v>
      </c>
      <c r="D946" s="1">
        <v>34</v>
      </c>
      <c r="E946" s="1">
        <v>34</v>
      </c>
      <c r="F946" s="1">
        <v>0</v>
      </c>
      <c r="G946" s="1">
        <v>0</v>
      </c>
    </row>
    <row r="947" spans="1:7" x14ac:dyDescent="0.25">
      <c r="A947" t="s">
        <v>69</v>
      </c>
      <c r="B947" t="s">
        <v>156</v>
      </c>
      <c r="C947" s="1">
        <v>3</v>
      </c>
      <c r="D947" s="1">
        <v>3</v>
      </c>
      <c r="E947" s="1">
        <v>3</v>
      </c>
      <c r="F947" s="1">
        <v>0</v>
      </c>
      <c r="G947" s="1">
        <v>0</v>
      </c>
    </row>
    <row r="948" spans="1:7" hidden="1" x14ac:dyDescent="0.25">
      <c r="A948" t="s">
        <v>69</v>
      </c>
      <c r="B948" t="s">
        <v>14</v>
      </c>
      <c r="C948" s="1">
        <v>5</v>
      </c>
      <c r="D948" s="1">
        <v>5</v>
      </c>
      <c r="E948" s="1">
        <v>5</v>
      </c>
      <c r="F948" s="1">
        <v>0</v>
      </c>
      <c r="G948" s="1">
        <v>0</v>
      </c>
    </row>
    <row r="949" spans="1:7" hidden="1" x14ac:dyDescent="0.25">
      <c r="A949" t="s">
        <v>69</v>
      </c>
      <c r="B949" t="s">
        <v>8</v>
      </c>
      <c r="C949" s="1">
        <v>2</v>
      </c>
      <c r="D949" s="1">
        <v>1</v>
      </c>
      <c r="E949" s="1">
        <v>1</v>
      </c>
      <c r="F949" s="1">
        <v>0</v>
      </c>
      <c r="G949" s="1">
        <v>0</v>
      </c>
    </row>
    <row r="950" spans="1:7" hidden="1" x14ac:dyDescent="0.25">
      <c r="A950" t="s">
        <v>69</v>
      </c>
      <c r="B950" t="s">
        <v>4</v>
      </c>
      <c r="C950" s="1">
        <v>29</v>
      </c>
      <c r="D950" s="1">
        <v>27</v>
      </c>
      <c r="E950" s="1">
        <v>11</v>
      </c>
      <c r="F950" s="1">
        <v>16</v>
      </c>
      <c r="G950" s="1">
        <v>1</v>
      </c>
    </row>
    <row r="951" spans="1:7" hidden="1" x14ac:dyDescent="0.25">
      <c r="A951" t="s">
        <v>69</v>
      </c>
      <c r="B951" t="s">
        <v>2</v>
      </c>
      <c r="C951" s="1">
        <v>2</v>
      </c>
      <c r="D951" s="1">
        <v>1</v>
      </c>
      <c r="E951" s="1">
        <v>1</v>
      </c>
      <c r="F951" s="1">
        <v>0</v>
      </c>
      <c r="G951" s="1">
        <v>0</v>
      </c>
    </row>
    <row r="952" spans="1:7" hidden="1" x14ac:dyDescent="0.25">
      <c r="A952" t="s">
        <v>69</v>
      </c>
      <c r="B952" t="s">
        <v>17</v>
      </c>
      <c r="C952" s="1">
        <v>15</v>
      </c>
      <c r="D952" s="1">
        <v>13</v>
      </c>
      <c r="E952" s="1">
        <v>13</v>
      </c>
      <c r="F952" s="1">
        <v>0</v>
      </c>
      <c r="G952" s="1">
        <v>0</v>
      </c>
    </row>
    <row r="953" spans="1:7" hidden="1" x14ac:dyDescent="0.25">
      <c r="A953" t="s">
        <v>69</v>
      </c>
      <c r="B953" t="s">
        <v>12</v>
      </c>
      <c r="C953" s="1">
        <v>4</v>
      </c>
      <c r="D953" s="1">
        <v>4</v>
      </c>
      <c r="E953" s="1">
        <v>3</v>
      </c>
      <c r="F953" s="1">
        <v>1</v>
      </c>
      <c r="G953" s="1">
        <v>0</v>
      </c>
    </row>
    <row r="954" spans="1:7" hidden="1" x14ac:dyDescent="0.25">
      <c r="A954" t="s">
        <v>69</v>
      </c>
      <c r="B954" t="s">
        <v>15</v>
      </c>
      <c r="C954" s="1">
        <v>19</v>
      </c>
      <c r="D954" s="1">
        <v>19</v>
      </c>
      <c r="E954" s="1">
        <v>18</v>
      </c>
      <c r="F954" s="1">
        <v>1</v>
      </c>
      <c r="G954" s="1">
        <v>0</v>
      </c>
    </row>
    <row r="955" spans="1:7" x14ac:dyDescent="0.25">
      <c r="A955" t="s">
        <v>69</v>
      </c>
      <c r="B955" t="s">
        <v>157</v>
      </c>
      <c r="C955" s="1">
        <v>16</v>
      </c>
      <c r="D955" s="1">
        <v>15</v>
      </c>
      <c r="E955" s="1">
        <v>10</v>
      </c>
      <c r="F955" s="1">
        <v>5</v>
      </c>
      <c r="G955" s="1">
        <v>1</v>
      </c>
    </row>
    <row r="956" spans="1:7" hidden="1" x14ac:dyDescent="0.25">
      <c r="A956" t="s">
        <v>37</v>
      </c>
      <c r="B956" t="s">
        <v>11</v>
      </c>
      <c r="C956" s="1">
        <v>1</v>
      </c>
      <c r="D956" s="1">
        <v>1</v>
      </c>
      <c r="E956" s="1">
        <v>1</v>
      </c>
      <c r="F956" s="1">
        <v>0</v>
      </c>
      <c r="G956" s="1">
        <v>0</v>
      </c>
    </row>
    <row r="957" spans="1:7" hidden="1" x14ac:dyDescent="0.25">
      <c r="A957" t="s">
        <v>37</v>
      </c>
      <c r="B957" t="s">
        <v>2</v>
      </c>
      <c r="C957" s="1">
        <v>3</v>
      </c>
      <c r="D957" s="1">
        <v>3</v>
      </c>
      <c r="E957" s="1">
        <v>0</v>
      </c>
      <c r="F957" s="1">
        <v>3</v>
      </c>
      <c r="G957" s="1">
        <v>0</v>
      </c>
    </row>
    <row r="958" spans="1:7" hidden="1" x14ac:dyDescent="0.25">
      <c r="A958" t="s">
        <v>37</v>
      </c>
      <c r="B958" t="s">
        <v>4</v>
      </c>
      <c r="C958" s="1">
        <v>22</v>
      </c>
      <c r="D958" s="1">
        <v>16</v>
      </c>
      <c r="E958" s="1">
        <v>8</v>
      </c>
      <c r="F958" s="1">
        <v>8</v>
      </c>
      <c r="G958" s="1">
        <v>0</v>
      </c>
    </row>
    <row r="959" spans="1:7" hidden="1" x14ac:dyDescent="0.25">
      <c r="A959" t="s">
        <v>37</v>
      </c>
      <c r="B959" t="s">
        <v>3</v>
      </c>
      <c r="C959" s="1">
        <v>8</v>
      </c>
      <c r="D959" s="1">
        <v>8</v>
      </c>
      <c r="E959" s="1">
        <v>4</v>
      </c>
      <c r="F959" s="1">
        <v>4</v>
      </c>
      <c r="G959" s="1">
        <v>0</v>
      </c>
    </row>
    <row r="960" spans="1:7" hidden="1" x14ac:dyDescent="0.25">
      <c r="A960" t="s">
        <v>37</v>
      </c>
      <c r="B960" t="s">
        <v>195</v>
      </c>
      <c r="C960" s="1">
        <v>8</v>
      </c>
      <c r="D960" s="1">
        <v>8</v>
      </c>
      <c r="E960" s="1">
        <v>8</v>
      </c>
      <c r="F960" s="1">
        <v>0</v>
      </c>
      <c r="G960" s="1">
        <v>0</v>
      </c>
    </row>
    <row r="961" spans="1:7" x14ac:dyDescent="0.25">
      <c r="A961" t="s">
        <v>37</v>
      </c>
      <c r="B961" t="s">
        <v>159</v>
      </c>
      <c r="C961" s="1">
        <v>3</v>
      </c>
      <c r="D961" s="1">
        <v>2</v>
      </c>
      <c r="E961" s="1">
        <v>2</v>
      </c>
      <c r="F961" s="1">
        <v>0</v>
      </c>
      <c r="G961" s="1">
        <v>0</v>
      </c>
    </row>
    <row r="962" spans="1:7" hidden="1" x14ac:dyDescent="0.25">
      <c r="A962" t="s">
        <v>37</v>
      </c>
      <c r="B962" t="s">
        <v>6</v>
      </c>
      <c r="C962" s="1">
        <v>24</v>
      </c>
      <c r="D962" s="1">
        <v>24</v>
      </c>
      <c r="E962" s="1">
        <v>18</v>
      </c>
      <c r="F962" s="1">
        <v>6</v>
      </c>
      <c r="G962" s="1">
        <v>0</v>
      </c>
    </row>
    <row r="963" spans="1:7" hidden="1" x14ac:dyDescent="0.25">
      <c r="A963" t="s">
        <v>37</v>
      </c>
      <c r="B963" t="s">
        <v>15</v>
      </c>
      <c r="C963" s="1">
        <v>11</v>
      </c>
      <c r="D963" s="1">
        <v>11</v>
      </c>
      <c r="E963" s="1">
        <v>5</v>
      </c>
      <c r="F963" s="1">
        <v>6</v>
      </c>
      <c r="G963" s="1">
        <v>0</v>
      </c>
    </row>
    <row r="964" spans="1:7" x14ac:dyDescent="0.25">
      <c r="A964" t="s">
        <v>37</v>
      </c>
      <c r="B964" t="s">
        <v>157</v>
      </c>
      <c r="C964" s="1">
        <v>6</v>
      </c>
      <c r="D964" s="1">
        <v>4</v>
      </c>
      <c r="E964" s="1">
        <v>3</v>
      </c>
      <c r="F964" s="1">
        <v>1</v>
      </c>
      <c r="G964" s="1">
        <v>0</v>
      </c>
    </row>
    <row r="965" spans="1:7" x14ac:dyDescent="0.25">
      <c r="A965" t="s">
        <v>37</v>
      </c>
      <c r="B965" t="s">
        <v>156</v>
      </c>
      <c r="C965" s="1">
        <v>3</v>
      </c>
      <c r="D965" s="1">
        <v>2</v>
      </c>
      <c r="E965" s="1">
        <v>2</v>
      </c>
      <c r="F965" s="1">
        <v>0</v>
      </c>
      <c r="G965" s="1">
        <v>0</v>
      </c>
    </row>
    <row r="966" spans="1:7" hidden="1" x14ac:dyDescent="0.25">
      <c r="A966" t="s">
        <v>37</v>
      </c>
      <c r="B966" t="s">
        <v>13</v>
      </c>
      <c r="C966" s="1">
        <v>1</v>
      </c>
      <c r="D966" s="1">
        <v>1</v>
      </c>
      <c r="E966" s="1">
        <v>1</v>
      </c>
      <c r="F966" s="1">
        <v>0</v>
      </c>
      <c r="G966" s="1">
        <v>0</v>
      </c>
    </row>
    <row r="967" spans="1:7" hidden="1" x14ac:dyDescent="0.25">
      <c r="A967" t="s">
        <v>70</v>
      </c>
      <c r="B967" t="s">
        <v>6</v>
      </c>
      <c r="C967" s="1">
        <v>13</v>
      </c>
      <c r="D967" s="1">
        <v>12</v>
      </c>
      <c r="E967" s="1">
        <v>10</v>
      </c>
      <c r="F967" s="1">
        <v>2</v>
      </c>
      <c r="G967" s="1">
        <v>0</v>
      </c>
    </row>
    <row r="968" spans="1:7" x14ac:dyDescent="0.25">
      <c r="A968" t="s">
        <v>70</v>
      </c>
      <c r="B968" t="s">
        <v>156</v>
      </c>
      <c r="C968" s="1">
        <v>5</v>
      </c>
      <c r="D968" s="1">
        <v>4</v>
      </c>
      <c r="E968" s="1">
        <v>3</v>
      </c>
      <c r="F968" s="1">
        <v>1</v>
      </c>
      <c r="G968" s="1">
        <v>0</v>
      </c>
    </row>
    <row r="969" spans="1:7" x14ac:dyDescent="0.25">
      <c r="A969" t="s">
        <v>70</v>
      </c>
      <c r="B969" t="s">
        <v>157</v>
      </c>
      <c r="C969" s="1">
        <v>7</v>
      </c>
      <c r="D969" s="1">
        <v>7</v>
      </c>
      <c r="E969" s="1">
        <v>6</v>
      </c>
      <c r="F969" s="1">
        <v>1</v>
      </c>
      <c r="G969" s="1">
        <v>0</v>
      </c>
    </row>
    <row r="970" spans="1:7" hidden="1" x14ac:dyDescent="0.25">
      <c r="A970" t="s">
        <v>70</v>
      </c>
      <c r="B970" t="s">
        <v>4</v>
      </c>
      <c r="C970" s="1">
        <v>29</v>
      </c>
      <c r="D970" s="1">
        <v>27</v>
      </c>
      <c r="E970" s="1">
        <v>18</v>
      </c>
      <c r="F970" s="1">
        <v>9</v>
      </c>
      <c r="G970" s="1">
        <v>0</v>
      </c>
    </row>
    <row r="971" spans="1:7" hidden="1" x14ac:dyDescent="0.25">
      <c r="A971" t="s">
        <v>70</v>
      </c>
      <c r="B971" t="s">
        <v>17</v>
      </c>
      <c r="C971" s="1">
        <v>2</v>
      </c>
      <c r="D971" s="1">
        <v>2</v>
      </c>
      <c r="E971" s="1">
        <v>1</v>
      </c>
      <c r="F971" s="1">
        <v>1</v>
      </c>
      <c r="G971" s="1">
        <v>0</v>
      </c>
    </row>
    <row r="972" spans="1:7" hidden="1" x14ac:dyDescent="0.25">
      <c r="A972" t="s">
        <v>70</v>
      </c>
      <c r="B972" t="s">
        <v>3</v>
      </c>
      <c r="C972" s="1">
        <v>28</v>
      </c>
      <c r="D972" s="1">
        <v>23</v>
      </c>
      <c r="E972" s="1">
        <v>14</v>
      </c>
      <c r="F972" s="1">
        <v>9</v>
      </c>
      <c r="G972" s="1">
        <v>0</v>
      </c>
    </row>
    <row r="973" spans="1:7" hidden="1" x14ac:dyDescent="0.25">
      <c r="A973" t="s">
        <v>70</v>
      </c>
      <c r="B973" t="s">
        <v>12</v>
      </c>
      <c r="C973" s="1">
        <v>1</v>
      </c>
      <c r="D973" s="1">
        <v>1</v>
      </c>
      <c r="E973" s="1">
        <v>1</v>
      </c>
      <c r="F973" s="1">
        <v>0</v>
      </c>
      <c r="G973" s="1">
        <v>0</v>
      </c>
    </row>
    <row r="974" spans="1:7" hidden="1" x14ac:dyDescent="0.25">
      <c r="A974" t="s">
        <v>70</v>
      </c>
      <c r="B974" t="s">
        <v>7</v>
      </c>
      <c r="C974" s="1">
        <v>12</v>
      </c>
      <c r="D974" s="1">
        <v>5</v>
      </c>
      <c r="E974" s="1">
        <v>4</v>
      </c>
      <c r="F974" s="1">
        <v>1</v>
      </c>
      <c r="G974" s="1">
        <v>0</v>
      </c>
    </row>
    <row r="975" spans="1:7" x14ac:dyDescent="0.25">
      <c r="A975" t="s">
        <v>70</v>
      </c>
      <c r="B975" t="s">
        <v>16</v>
      </c>
      <c r="C975" s="1">
        <v>1</v>
      </c>
      <c r="D975" s="1">
        <v>1</v>
      </c>
      <c r="E975" s="1">
        <v>1</v>
      </c>
      <c r="F975" s="1">
        <v>0</v>
      </c>
      <c r="G975" s="1">
        <v>0</v>
      </c>
    </row>
    <row r="976" spans="1:7" hidden="1" x14ac:dyDescent="0.25">
      <c r="A976" t="s">
        <v>70</v>
      </c>
      <c r="B976" t="s">
        <v>13</v>
      </c>
      <c r="C976" s="1">
        <v>5</v>
      </c>
      <c r="D976" s="1">
        <v>3</v>
      </c>
      <c r="E976" s="1">
        <v>1</v>
      </c>
      <c r="F976" s="1">
        <v>2</v>
      </c>
      <c r="G976" s="1">
        <v>0</v>
      </c>
    </row>
    <row r="977" spans="1:7" x14ac:dyDescent="0.25">
      <c r="A977" t="s">
        <v>70</v>
      </c>
      <c r="B977" t="s">
        <v>159</v>
      </c>
      <c r="C977" s="1">
        <v>2</v>
      </c>
      <c r="D977" s="1">
        <v>2</v>
      </c>
      <c r="E977" s="1">
        <v>2</v>
      </c>
      <c r="F977" s="1">
        <v>0</v>
      </c>
      <c r="G977" s="1">
        <v>0</v>
      </c>
    </row>
    <row r="978" spans="1:7" hidden="1" x14ac:dyDescent="0.25">
      <c r="A978" t="s">
        <v>70</v>
      </c>
      <c r="B978" t="s">
        <v>2</v>
      </c>
      <c r="C978" s="1">
        <v>2</v>
      </c>
      <c r="D978" s="1">
        <v>1</v>
      </c>
      <c r="E978" s="1">
        <v>0</v>
      </c>
      <c r="F978" s="1">
        <v>1</v>
      </c>
      <c r="G978" s="1">
        <v>0</v>
      </c>
    </row>
    <row r="979" spans="1:7" hidden="1" x14ac:dyDescent="0.25">
      <c r="A979" t="s">
        <v>70</v>
      </c>
      <c r="B979" t="s">
        <v>9</v>
      </c>
      <c r="C979" s="1">
        <v>1</v>
      </c>
      <c r="D979" s="1">
        <v>1</v>
      </c>
      <c r="E979" s="1">
        <v>0</v>
      </c>
      <c r="F979" s="1">
        <v>1</v>
      </c>
      <c r="G979" s="1">
        <v>0</v>
      </c>
    </row>
    <row r="980" spans="1:7" hidden="1" x14ac:dyDescent="0.25">
      <c r="A980" t="s">
        <v>70</v>
      </c>
      <c r="B980" t="s">
        <v>195</v>
      </c>
      <c r="C980" s="1">
        <v>3</v>
      </c>
      <c r="D980" s="1">
        <v>3</v>
      </c>
      <c r="E980" s="1">
        <v>3</v>
      </c>
      <c r="F980" s="1">
        <v>0</v>
      </c>
      <c r="G980" s="1">
        <v>0</v>
      </c>
    </row>
    <row r="981" spans="1:7" hidden="1" x14ac:dyDescent="0.25">
      <c r="A981" t="s">
        <v>70</v>
      </c>
      <c r="B981" t="s">
        <v>15</v>
      </c>
      <c r="C981" s="1">
        <v>25</v>
      </c>
      <c r="D981" s="1">
        <v>22</v>
      </c>
      <c r="E981" s="1">
        <v>21</v>
      </c>
      <c r="F981" s="1">
        <v>1</v>
      </c>
      <c r="G981" s="1">
        <v>0</v>
      </c>
    </row>
    <row r="982" spans="1:7" hidden="1" x14ac:dyDescent="0.25">
      <c r="A982" t="s">
        <v>71</v>
      </c>
      <c r="B982" t="s">
        <v>7</v>
      </c>
      <c r="C982" s="1">
        <v>31</v>
      </c>
      <c r="D982" s="1">
        <v>31</v>
      </c>
      <c r="E982" s="1">
        <v>27</v>
      </c>
      <c r="F982" s="1">
        <v>4</v>
      </c>
      <c r="G982" s="1">
        <v>0</v>
      </c>
    </row>
    <row r="983" spans="1:7" hidden="1" x14ac:dyDescent="0.25">
      <c r="A983" t="s">
        <v>71</v>
      </c>
      <c r="B983" t="s">
        <v>9</v>
      </c>
      <c r="C983" s="1">
        <v>1</v>
      </c>
      <c r="D983" s="1">
        <v>1</v>
      </c>
      <c r="E983" s="1">
        <v>0</v>
      </c>
      <c r="F983" s="1">
        <v>1</v>
      </c>
      <c r="G983" s="1">
        <v>0</v>
      </c>
    </row>
    <row r="984" spans="1:7" hidden="1" x14ac:dyDescent="0.25">
      <c r="A984" t="s">
        <v>71</v>
      </c>
      <c r="B984" t="s">
        <v>4</v>
      </c>
      <c r="C984" s="1">
        <v>31</v>
      </c>
      <c r="D984" s="1">
        <v>23</v>
      </c>
      <c r="E984" s="1">
        <v>11</v>
      </c>
      <c r="F984" s="1">
        <v>12</v>
      </c>
      <c r="G984" s="1">
        <v>0</v>
      </c>
    </row>
    <row r="985" spans="1:7" hidden="1" x14ac:dyDescent="0.25">
      <c r="A985" t="s">
        <v>71</v>
      </c>
      <c r="B985" t="s">
        <v>8</v>
      </c>
      <c r="C985" s="1">
        <v>2</v>
      </c>
      <c r="D985" s="1">
        <v>2</v>
      </c>
      <c r="E985" s="1">
        <v>2</v>
      </c>
      <c r="F985" s="1">
        <v>0</v>
      </c>
      <c r="G985" s="1">
        <v>0</v>
      </c>
    </row>
    <row r="986" spans="1:7" hidden="1" x14ac:dyDescent="0.25">
      <c r="A986" t="s">
        <v>71</v>
      </c>
      <c r="B986" t="s">
        <v>12</v>
      </c>
      <c r="C986" s="1">
        <v>5</v>
      </c>
      <c r="D986" s="1">
        <v>5</v>
      </c>
      <c r="E986" s="1">
        <v>2</v>
      </c>
      <c r="F986" s="1">
        <v>3</v>
      </c>
      <c r="G986" s="1">
        <v>0</v>
      </c>
    </row>
    <row r="987" spans="1:7" hidden="1" x14ac:dyDescent="0.25">
      <c r="A987" t="s">
        <v>71</v>
      </c>
      <c r="B987" t="s">
        <v>3</v>
      </c>
      <c r="C987" s="1">
        <v>17</v>
      </c>
      <c r="D987" s="1">
        <v>16</v>
      </c>
      <c r="E987" s="1">
        <v>11</v>
      </c>
      <c r="F987" s="1">
        <v>5</v>
      </c>
      <c r="G987" s="1">
        <v>0</v>
      </c>
    </row>
    <row r="988" spans="1:7" hidden="1" x14ac:dyDescent="0.25">
      <c r="A988" t="s">
        <v>71</v>
      </c>
      <c r="B988" t="s">
        <v>13</v>
      </c>
      <c r="C988" s="1">
        <v>3</v>
      </c>
      <c r="D988" s="1">
        <v>2</v>
      </c>
      <c r="E988" s="1">
        <v>1</v>
      </c>
      <c r="F988" s="1">
        <v>1</v>
      </c>
      <c r="G988" s="1">
        <v>0</v>
      </c>
    </row>
    <row r="989" spans="1:7" hidden="1" x14ac:dyDescent="0.25">
      <c r="A989" t="s">
        <v>71</v>
      </c>
      <c r="B989" t="s">
        <v>14</v>
      </c>
      <c r="C989" s="1">
        <v>2</v>
      </c>
      <c r="D989" s="1">
        <v>2</v>
      </c>
      <c r="E989" s="1">
        <v>1</v>
      </c>
      <c r="F989" s="1">
        <v>1</v>
      </c>
      <c r="G989" s="1">
        <v>0</v>
      </c>
    </row>
    <row r="990" spans="1:7" hidden="1" x14ac:dyDescent="0.25">
      <c r="A990" t="s">
        <v>71</v>
      </c>
      <c r="B990" t="s">
        <v>195</v>
      </c>
      <c r="C990" s="1">
        <v>8</v>
      </c>
      <c r="D990" s="1">
        <v>5</v>
      </c>
      <c r="E990" s="1">
        <v>5</v>
      </c>
      <c r="F990" s="1">
        <v>0</v>
      </c>
      <c r="G990" s="1">
        <v>0</v>
      </c>
    </row>
    <row r="991" spans="1:7" x14ac:dyDescent="0.25">
      <c r="A991" t="s">
        <v>71</v>
      </c>
      <c r="B991" t="s">
        <v>156</v>
      </c>
      <c r="C991" s="1">
        <v>4</v>
      </c>
      <c r="D991" s="1">
        <v>4</v>
      </c>
      <c r="E991" s="1">
        <v>4</v>
      </c>
      <c r="F991" s="1">
        <v>0</v>
      </c>
      <c r="G991" s="1">
        <v>0</v>
      </c>
    </row>
    <row r="992" spans="1:7" x14ac:dyDescent="0.25">
      <c r="A992" t="s">
        <v>71</v>
      </c>
      <c r="B992" t="s">
        <v>159</v>
      </c>
      <c r="C992" s="1">
        <v>5</v>
      </c>
      <c r="D992" s="1">
        <v>3</v>
      </c>
      <c r="E992" s="1">
        <v>3</v>
      </c>
      <c r="F992" s="1">
        <v>0</v>
      </c>
      <c r="G992" s="1">
        <v>0</v>
      </c>
    </row>
    <row r="993" spans="1:7" hidden="1" x14ac:dyDescent="0.25">
      <c r="A993" t="s">
        <v>71</v>
      </c>
      <c r="B993" t="s">
        <v>15</v>
      </c>
      <c r="C993" s="1">
        <v>16</v>
      </c>
      <c r="D993" s="1">
        <v>15</v>
      </c>
      <c r="E993" s="1">
        <v>13</v>
      </c>
      <c r="F993" s="1">
        <v>2</v>
      </c>
      <c r="G993" s="1">
        <v>0</v>
      </c>
    </row>
    <row r="994" spans="1:7" hidden="1" x14ac:dyDescent="0.25">
      <c r="A994" t="s">
        <v>71</v>
      </c>
      <c r="B994" t="s">
        <v>6</v>
      </c>
      <c r="C994" s="1">
        <v>22</v>
      </c>
      <c r="D994" s="1">
        <v>21</v>
      </c>
      <c r="E994" s="1">
        <v>13</v>
      </c>
      <c r="F994" s="1">
        <v>8</v>
      </c>
      <c r="G994" s="1">
        <v>0</v>
      </c>
    </row>
    <row r="995" spans="1:7" x14ac:dyDescent="0.25">
      <c r="A995" t="s">
        <v>71</v>
      </c>
      <c r="B995" t="s">
        <v>157</v>
      </c>
      <c r="C995" s="1">
        <v>13</v>
      </c>
      <c r="D995" s="1">
        <v>13</v>
      </c>
      <c r="E995" s="1">
        <v>9</v>
      </c>
      <c r="F995" s="1">
        <v>4</v>
      </c>
      <c r="G995" s="1">
        <v>0</v>
      </c>
    </row>
    <row r="996" spans="1:7" x14ac:dyDescent="0.25">
      <c r="A996" t="s">
        <v>71</v>
      </c>
      <c r="B996" t="s">
        <v>16</v>
      </c>
      <c r="C996" s="1">
        <v>2</v>
      </c>
      <c r="D996" s="1">
        <v>2</v>
      </c>
      <c r="E996" s="1">
        <v>2</v>
      </c>
      <c r="F996" s="1">
        <v>0</v>
      </c>
      <c r="G996" s="1">
        <v>0</v>
      </c>
    </row>
    <row r="997" spans="1:7" hidden="1" x14ac:dyDescent="0.25">
      <c r="A997" t="s">
        <v>71</v>
      </c>
      <c r="B997" t="s">
        <v>17</v>
      </c>
      <c r="C997" s="1">
        <v>22</v>
      </c>
      <c r="D997" s="1">
        <v>22</v>
      </c>
      <c r="E997" s="1">
        <v>20</v>
      </c>
      <c r="F997" s="1">
        <v>2</v>
      </c>
      <c r="G997" s="1">
        <v>0</v>
      </c>
    </row>
    <row r="998" spans="1:7" hidden="1" x14ac:dyDescent="0.25">
      <c r="A998" t="s">
        <v>72</v>
      </c>
      <c r="B998" t="s">
        <v>7</v>
      </c>
      <c r="C998" s="1">
        <v>66</v>
      </c>
      <c r="D998" s="1">
        <v>65</v>
      </c>
      <c r="E998" s="1">
        <v>59</v>
      </c>
      <c r="F998" s="1">
        <v>6</v>
      </c>
      <c r="G998" s="1">
        <v>0</v>
      </c>
    </row>
    <row r="999" spans="1:7" hidden="1" x14ac:dyDescent="0.25">
      <c r="A999" t="s">
        <v>72</v>
      </c>
      <c r="B999" t="s">
        <v>3</v>
      </c>
      <c r="C999" s="1">
        <v>31</v>
      </c>
      <c r="D999" s="1">
        <v>30</v>
      </c>
      <c r="E999" s="1">
        <v>27</v>
      </c>
      <c r="F999" s="1">
        <v>3</v>
      </c>
      <c r="G999" s="1">
        <v>0</v>
      </c>
    </row>
    <row r="1000" spans="1:7" hidden="1" x14ac:dyDescent="0.25">
      <c r="A1000" t="s">
        <v>72</v>
      </c>
      <c r="B1000" t="s">
        <v>4</v>
      </c>
      <c r="C1000" s="1">
        <v>57</v>
      </c>
      <c r="D1000" s="1">
        <v>53</v>
      </c>
      <c r="E1000" s="1">
        <v>45</v>
      </c>
      <c r="F1000" s="1">
        <v>8</v>
      </c>
      <c r="G1000" s="1">
        <v>2</v>
      </c>
    </row>
    <row r="1001" spans="1:7" hidden="1" x14ac:dyDescent="0.25">
      <c r="A1001" t="s">
        <v>72</v>
      </c>
      <c r="B1001" t="s">
        <v>12</v>
      </c>
      <c r="C1001" s="1">
        <v>2</v>
      </c>
      <c r="D1001" s="1">
        <v>2</v>
      </c>
      <c r="E1001" s="1">
        <v>1</v>
      </c>
      <c r="F1001" s="1">
        <v>1</v>
      </c>
      <c r="G1001" s="1">
        <v>0</v>
      </c>
    </row>
    <row r="1002" spans="1:7" x14ac:dyDescent="0.25">
      <c r="A1002" t="s">
        <v>72</v>
      </c>
      <c r="B1002" t="s">
        <v>16</v>
      </c>
      <c r="C1002" s="1">
        <v>1</v>
      </c>
      <c r="D1002" s="1">
        <v>1</v>
      </c>
      <c r="E1002" s="1">
        <v>1</v>
      </c>
      <c r="F1002" s="1">
        <v>0</v>
      </c>
      <c r="G1002" s="1">
        <v>0</v>
      </c>
    </row>
    <row r="1003" spans="1:7" x14ac:dyDescent="0.25">
      <c r="A1003" t="s">
        <v>72</v>
      </c>
      <c r="B1003" t="s">
        <v>156</v>
      </c>
      <c r="C1003" s="1">
        <v>2</v>
      </c>
      <c r="D1003" s="1">
        <v>2</v>
      </c>
      <c r="E1003" s="1">
        <v>2</v>
      </c>
      <c r="F1003" s="1">
        <v>0</v>
      </c>
      <c r="G1003" s="1">
        <v>0</v>
      </c>
    </row>
    <row r="1004" spans="1:7" hidden="1" x14ac:dyDescent="0.25">
      <c r="A1004" t="s">
        <v>72</v>
      </c>
      <c r="B1004" t="s">
        <v>13</v>
      </c>
      <c r="C1004" s="1">
        <v>14</v>
      </c>
      <c r="D1004" s="1">
        <v>14</v>
      </c>
      <c r="E1004" s="1">
        <v>11</v>
      </c>
      <c r="F1004" s="1">
        <v>3</v>
      </c>
      <c r="G1004" s="1">
        <v>0</v>
      </c>
    </row>
    <row r="1005" spans="1:7" hidden="1" x14ac:dyDescent="0.25">
      <c r="A1005" t="s">
        <v>72</v>
      </c>
      <c r="B1005" t="s">
        <v>15</v>
      </c>
      <c r="C1005" s="1">
        <v>61</v>
      </c>
      <c r="D1005" s="1">
        <v>61</v>
      </c>
      <c r="E1005" s="1">
        <v>56</v>
      </c>
      <c r="F1005" s="1">
        <v>5</v>
      </c>
      <c r="G1005" s="1">
        <v>0</v>
      </c>
    </row>
    <row r="1006" spans="1:7" x14ac:dyDescent="0.25">
      <c r="A1006" t="s">
        <v>72</v>
      </c>
      <c r="B1006" t="s">
        <v>159</v>
      </c>
      <c r="C1006" s="1">
        <v>2</v>
      </c>
      <c r="D1006" s="1">
        <v>2</v>
      </c>
      <c r="E1006" s="1">
        <v>2</v>
      </c>
      <c r="F1006" s="1">
        <v>0</v>
      </c>
      <c r="G1006" s="1">
        <v>0</v>
      </c>
    </row>
    <row r="1007" spans="1:7" hidden="1" x14ac:dyDescent="0.25">
      <c r="A1007" t="s">
        <v>72</v>
      </c>
      <c r="B1007" t="s">
        <v>17</v>
      </c>
      <c r="C1007" s="1">
        <v>36</v>
      </c>
      <c r="D1007" s="1">
        <v>36</v>
      </c>
      <c r="E1007" s="1">
        <v>33</v>
      </c>
      <c r="F1007" s="1">
        <v>3</v>
      </c>
      <c r="G1007" s="1">
        <v>0</v>
      </c>
    </row>
    <row r="1008" spans="1:7" hidden="1" x14ac:dyDescent="0.25">
      <c r="A1008" t="s">
        <v>72</v>
      </c>
      <c r="B1008" t="s">
        <v>195</v>
      </c>
      <c r="C1008" s="1">
        <v>5</v>
      </c>
      <c r="D1008" s="1">
        <v>4</v>
      </c>
      <c r="E1008" s="1">
        <v>4</v>
      </c>
      <c r="F1008" s="1">
        <v>0</v>
      </c>
      <c r="G1008" s="1">
        <v>0</v>
      </c>
    </row>
    <row r="1009" spans="1:7" hidden="1" x14ac:dyDescent="0.25">
      <c r="A1009" t="s">
        <v>72</v>
      </c>
      <c r="B1009" t="s">
        <v>2</v>
      </c>
      <c r="C1009" s="1">
        <v>6</v>
      </c>
      <c r="D1009" s="1">
        <v>6</v>
      </c>
      <c r="E1009" s="1">
        <v>6</v>
      </c>
      <c r="F1009" s="1">
        <v>0</v>
      </c>
      <c r="G1009" s="1">
        <v>0</v>
      </c>
    </row>
    <row r="1010" spans="1:7" hidden="1" x14ac:dyDescent="0.25">
      <c r="A1010" t="s">
        <v>72</v>
      </c>
      <c r="B1010" t="s">
        <v>8</v>
      </c>
      <c r="C1010" s="1">
        <v>1</v>
      </c>
      <c r="D1010" s="1">
        <v>1</v>
      </c>
      <c r="E1010" s="1">
        <v>1</v>
      </c>
      <c r="F1010" s="1">
        <v>0</v>
      </c>
      <c r="G1010" s="1">
        <v>0</v>
      </c>
    </row>
    <row r="1011" spans="1:7" x14ac:dyDescent="0.25">
      <c r="A1011" t="s">
        <v>72</v>
      </c>
      <c r="B1011" t="s">
        <v>157</v>
      </c>
      <c r="C1011" s="1">
        <v>3</v>
      </c>
      <c r="D1011" s="1">
        <v>3</v>
      </c>
      <c r="E1011" s="1">
        <v>3</v>
      </c>
      <c r="F1011" s="1">
        <v>0</v>
      </c>
      <c r="G1011" s="1">
        <v>0</v>
      </c>
    </row>
    <row r="1012" spans="1:7" hidden="1" x14ac:dyDescent="0.25">
      <c r="A1012" t="s">
        <v>72</v>
      </c>
      <c r="B1012" t="s">
        <v>6</v>
      </c>
      <c r="C1012" s="1">
        <v>130</v>
      </c>
      <c r="D1012" s="1">
        <v>128</v>
      </c>
      <c r="E1012" s="1">
        <v>122</v>
      </c>
      <c r="F1012" s="1">
        <v>6</v>
      </c>
      <c r="G1012" s="1">
        <v>0</v>
      </c>
    </row>
    <row r="1013" spans="1:7" hidden="1" x14ac:dyDescent="0.25">
      <c r="A1013" t="s">
        <v>72</v>
      </c>
      <c r="B1013" t="s">
        <v>14</v>
      </c>
      <c r="C1013" s="1">
        <v>4</v>
      </c>
      <c r="D1013" s="1">
        <v>4</v>
      </c>
      <c r="E1013" s="1">
        <v>4</v>
      </c>
      <c r="F1013" s="1">
        <v>0</v>
      </c>
      <c r="G1013" s="1">
        <v>0</v>
      </c>
    </row>
    <row r="1014" spans="1:7" hidden="1" x14ac:dyDescent="0.25">
      <c r="A1014" t="s">
        <v>72</v>
      </c>
      <c r="B1014" t="s">
        <v>11</v>
      </c>
      <c r="C1014" s="1">
        <v>2</v>
      </c>
      <c r="D1014" s="1">
        <v>2</v>
      </c>
      <c r="E1014" s="1">
        <v>2</v>
      </c>
      <c r="F1014" s="1">
        <v>0</v>
      </c>
      <c r="G1014" s="1">
        <v>0</v>
      </c>
    </row>
    <row r="1015" spans="1:7" hidden="1" x14ac:dyDescent="0.25">
      <c r="A1015" t="s">
        <v>73</v>
      </c>
      <c r="B1015" t="s">
        <v>195</v>
      </c>
      <c r="C1015" s="1">
        <v>19</v>
      </c>
      <c r="D1015" s="1">
        <v>18</v>
      </c>
      <c r="E1015" s="1">
        <v>18</v>
      </c>
      <c r="F1015" s="1">
        <v>0</v>
      </c>
      <c r="G1015" s="1">
        <v>0</v>
      </c>
    </row>
    <row r="1016" spans="1:7" hidden="1" x14ac:dyDescent="0.25">
      <c r="A1016" t="s">
        <v>73</v>
      </c>
      <c r="B1016" t="s">
        <v>4</v>
      </c>
      <c r="C1016" s="1">
        <v>11</v>
      </c>
      <c r="D1016" s="1">
        <v>11</v>
      </c>
      <c r="E1016" s="1">
        <v>6</v>
      </c>
      <c r="F1016" s="1">
        <v>5</v>
      </c>
      <c r="G1016" s="1">
        <v>0</v>
      </c>
    </row>
    <row r="1017" spans="1:7" hidden="1" x14ac:dyDescent="0.25">
      <c r="A1017" t="s">
        <v>73</v>
      </c>
      <c r="B1017" t="s">
        <v>7</v>
      </c>
      <c r="C1017" s="1">
        <v>3</v>
      </c>
      <c r="D1017" s="1">
        <v>3</v>
      </c>
      <c r="E1017" s="1">
        <v>2</v>
      </c>
      <c r="F1017" s="1">
        <v>1</v>
      </c>
      <c r="G1017" s="1">
        <v>0</v>
      </c>
    </row>
    <row r="1018" spans="1:7" hidden="1" x14ac:dyDescent="0.25">
      <c r="A1018" t="s">
        <v>73</v>
      </c>
      <c r="B1018" t="s">
        <v>14</v>
      </c>
      <c r="C1018" s="1">
        <v>4</v>
      </c>
      <c r="D1018" s="1">
        <v>4</v>
      </c>
      <c r="E1018" s="1">
        <v>3</v>
      </c>
      <c r="F1018" s="1">
        <v>1</v>
      </c>
      <c r="G1018" s="1">
        <v>0</v>
      </c>
    </row>
    <row r="1019" spans="1:7" x14ac:dyDescent="0.25">
      <c r="A1019" t="s">
        <v>73</v>
      </c>
      <c r="B1019" t="s">
        <v>16</v>
      </c>
      <c r="C1019" s="1">
        <v>1</v>
      </c>
      <c r="D1019" s="1">
        <v>1</v>
      </c>
      <c r="E1019" s="1">
        <v>1</v>
      </c>
      <c r="F1019" s="1">
        <v>0</v>
      </c>
      <c r="G1019" s="1">
        <v>0</v>
      </c>
    </row>
    <row r="1020" spans="1:7" hidden="1" x14ac:dyDescent="0.25">
      <c r="A1020" t="s">
        <v>73</v>
      </c>
      <c r="B1020" t="s">
        <v>13</v>
      </c>
      <c r="C1020" s="1">
        <v>5</v>
      </c>
      <c r="D1020" s="1">
        <v>5</v>
      </c>
      <c r="E1020" s="1">
        <v>4</v>
      </c>
      <c r="F1020" s="1">
        <v>1</v>
      </c>
      <c r="G1020" s="1">
        <v>0</v>
      </c>
    </row>
    <row r="1021" spans="1:7" x14ac:dyDescent="0.25">
      <c r="A1021" t="s">
        <v>73</v>
      </c>
      <c r="B1021" t="s">
        <v>156</v>
      </c>
      <c r="C1021" s="1">
        <v>1</v>
      </c>
      <c r="D1021" s="1">
        <v>1</v>
      </c>
      <c r="E1021" s="1">
        <v>1</v>
      </c>
      <c r="F1021" s="1">
        <v>0</v>
      </c>
      <c r="G1021" s="1">
        <v>0</v>
      </c>
    </row>
    <row r="1022" spans="1:7" x14ac:dyDescent="0.25">
      <c r="A1022" t="s">
        <v>73</v>
      </c>
      <c r="B1022" t="s">
        <v>159</v>
      </c>
      <c r="C1022" s="1">
        <v>3</v>
      </c>
      <c r="D1022" s="1">
        <v>3</v>
      </c>
      <c r="E1022" s="1">
        <v>3</v>
      </c>
      <c r="F1022" s="1">
        <v>0</v>
      </c>
      <c r="G1022" s="1">
        <v>0</v>
      </c>
    </row>
    <row r="1023" spans="1:7" hidden="1" x14ac:dyDescent="0.25">
      <c r="A1023" t="s">
        <v>73</v>
      </c>
      <c r="B1023" t="s">
        <v>3</v>
      </c>
      <c r="C1023" s="1">
        <v>9</v>
      </c>
      <c r="D1023" s="1">
        <v>7</v>
      </c>
      <c r="E1023" s="1">
        <v>6</v>
      </c>
      <c r="F1023" s="1">
        <v>1</v>
      </c>
      <c r="G1023" s="1">
        <v>1</v>
      </c>
    </row>
    <row r="1024" spans="1:7" hidden="1" x14ac:dyDescent="0.25">
      <c r="A1024" t="s">
        <v>73</v>
      </c>
      <c r="B1024" t="s">
        <v>6</v>
      </c>
      <c r="C1024" s="1">
        <v>20</v>
      </c>
      <c r="D1024" s="1">
        <v>20</v>
      </c>
      <c r="E1024" s="1">
        <v>15</v>
      </c>
      <c r="F1024" s="1">
        <v>5</v>
      </c>
      <c r="G1024" s="1">
        <v>0</v>
      </c>
    </row>
    <row r="1025" spans="1:7" hidden="1" x14ac:dyDescent="0.25">
      <c r="A1025" t="s">
        <v>73</v>
      </c>
      <c r="B1025" t="s">
        <v>15</v>
      </c>
      <c r="C1025" s="1">
        <v>18</v>
      </c>
      <c r="D1025" s="1">
        <v>18</v>
      </c>
      <c r="E1025" s="1">
        <v>18</v>
      </c>
      <c r="F1025" s="1">
        <v>0</v>
      </c>
      <c r="G1025" s="1">
        <v>0</v>
      </c>
    </row>
    <row r="1026" spans="1:7" x14ac:dyDescent="0.25">
      <c r="A1026" t="s">
        <v>73</v>
      </c>
      <c r="B1026" t="s">
        <v>157</v>
      </c>
      <c r="C1026" s="1">
        <v>3</v>
      </c>
      <c r="D1026" s="1">
        <v>3</v>
      </c>
      <c r="E1026" s="1">
        <v>2</v>
      </c>
      <c r="F1026" s="1">
        <v>1</v>
      </c>
      <c r="G1026" s="1">
        <v>0</v>
      </c>
    </row>
    <row r="1027" spans="1:7" hidden="1" x14ac:dyDescent="0.25">
      <c r="A1027" t="s">
        <v>73</v>
      </c>
      <c r="B1027" t="s">
        <v>17</v>
      </c>
      <c r="C1027" s="1">
        <v>1</v>
      </c>
      <c r="D1027" s="1">
        <v>1</v>
      </c>
      <c r="E1027" s="1">
        <v>1</v>
      </c>
      <c r="F1027" s="1">
        <v>0</v>
      </c>
      <c r="G1027" s="1">
        <v>0</v>
      </c>
    </row>
    <row r="1028" spans="1:7" hidden="1" x14ac:dyDescent="0.25">
      <c r="A1028" t="s">
        <v>137</v>
      </c>
      <c r="B1028" t="s">
        <v>8</v>
      </c>
      <c r="C1028" s="1">
        <v>1</v>
      </c>
      <c r="D1028" s="1">
        <v>1</v>
      </c>
      <c r="E1028" s="1">
        <v>1</v>
      </c>
      <c r="F1028" s="1">
        <v>0</v>
      </c>
      <c r="G1028" s="1">
        <v>0</v>
      </c>
    </row>
    <row r="1029" spans="1:7" hidden="1" x14ac:dyDescent="0.25">
      <c r="A1029" t="s">
        <v>137</v>
      </c>
      <c r="B1029" t="s">
        <v>4</v>
      </c>
      <c r="C1029" s="1">
        <v>37</v>
      </c>
      <c r="D1029" s="1">
        <v>33</v>
      </c>
      <c r="E1029" s="1">
        <v>25</v>
      </c>
      <c r="F1029" s="1">
        <v>8</v>
      </c>
      <c r="G1029" s="1">
        <v>2</v>
      </c>
    </row>
    <row r="1030" spans="1:7" hidden="1" x14ac:dyDescent="0.25">
      <c r="A1030" t="s">
        <v>137</v>
      </c>
      <c r="B1030" t="s">
        <v>2</v>
      </c>
      <c r="C1030" s="1">
        <v>1</v>
      </c>
      <c r="D1030" s="1">
        <v>1</v>
      </c>
      <c r="E1030" s="1">
        <v>1</v>
      </c>
      <c r="F1030" s="1">
        <v>0</v>
      </c>
      <c r="G1030" s="1">
        <v>0</v>
      </c>
    </row>
    <row r="1031" spans="1:7" hidden="1" x14ac:dyDescent="0.25">
      <c r="A1031" t="s">
        <v>137</v>
      </c>
      <c r="B1031" t="s">
        <v>9</v>
      </c>
      <c r="C1031" s="1">
        <v>3</v>
      </c>
      <c r="D1031" s="1">
        <v>2</v>
      </c>
      <c r="E1031" s="1">
        <v>2</v>
      </c>
      <c r="F1031" s="1">
        <v>0</v>
      </c>
      <c r="G1031" s="1">
        <v>1</v>
      </c>
    </row>
    <row r="1032" spans="1:7" hidden="1" x14ac:dyDescent="0.25">
      <c r="A1032" t="s">
        <v>137</v>
      </c>
      <c r="B1032" t="s">
        <v>7</v>
      </c>
      <c r="C1032" s="1">
        <v>27</v>
      </c>
      <c r="D1032" s="1">
        <v>25</v>
      </c>
      <c r="E1032" s="1">
        <v>23</v>
      </c>
      <c r="F1032" s="1">
        <v>2</v>
      </c>
      <c r="G1032" s="1">
        <v>1</v>
      </c>
    </row>
    <row r="1033" spans="1:7" hidden="1" x14ac:dyDescent="0.25">
      <c r="A1033" t="s">
        <v>137</v>
      </c>
      <c r="B1033" t="s">
        <v>195</v>
      </c>
      <c r="C1033" s="1">
        <v>20</v>
      </c>
      <c r="D1033" s="1">
        <v>20</v>
      </c>
      <c r="E1033" s="1">
        <v>20</v>
      </c>
      <c r="F1033" s="1">
        <v>0</v>
      </c>
      <c r="G1033" s="1">
        <v>0</v>
      </c>
    </row>
    <row r="1034" spans="1:7" hidden="1" x14ac:dyDescent="0.25">
      <c r="A1034" t="s">
        <v>137</v>
      </c>
      <c r="B1034" t="s">
        <v>13</v>
      </c>
      <c r="C1034" s="1">
        <v>49</v>
      </c>
      <c r="D1034" s="1">
        <v>47</v>
      </c>
      <c r="E1034" s="1">
        <v>37</v>
      </c>
      <c r="F1034" s="1">
        <v>10</v>
      </c>
      <c r="G1034" s="1">
        <v>0</v>
      </c>
    </row>
    <row r="1035" spans="1:7" hidden="1" x14ac:dyDescent="0.25">
      <c r="A1035" t="s">
        <v>137</v>
      </c>
      <c r="B1035" t="s">
        <v>14</v>
      </c>
      <c r="C1035" s="1">
        <v>20</v>
      </c>
      <c r="D1035" s="1">
        <v>20</v>
      </c>
      <c r="E1035" s="1">
        <v>19</v>
      </c>
      <c r="F1035" s="1">
        <v>1</v>
      </c>
      <c r="G1035" s="1">
        <v>0</v>
      </c>
    </row>
    <row r="1036" spans="1:7" x14ac:dyDescent="0.25">
      <c r="A1036" t="s">
        <v>137</v>
      </c>
      <c r="B1036" t="s">
        <v>157</v>
      </c>
      <c r="C1036" s="1">
        <v>9</v>
      </c>
      <c r="D1036" s="1">
        <v>7</v>
      </c>
      <c r="E1036" s="1">
        <v>6</v>
      </c>
      <c r="F1036" s="1">
        <v>1</v>
      </c>
      <c r="G1036" s="1">
        <v>1</v>
      </c>
    </row>
    <row r="1037" spans="1:7" hidden="1" x14ac:dyDescent="0.25">
      <c r="A1037" t="s">
        <v>137</v>
      </c>
      <c r="B1037" t="s">
        <v>11</v>
      </c>
      <c r="C1037" s="1">
        <v>2</v>
      </c>
      <c r="D1037" s="1">
        <v>1</v>
      </c>
      <c r="E1037" s="1">
        <v>1</v>
      </c>
      <c r="F1037" s="1">
        <v>0</v>
      </c>
      <c r="G1037" s="1">
        <v>1</v>
      </c>
    </row>
    <row r="1038" spans="1:7" hidden="1" x14ac:dyDescent="0.25">
      <c r="A1038" t="s">
        <v>137</v>
      </c>
      <c r="B1038" t="s">
        <v>17</v>
      </c>
      <c r="C1038" s="1">
        <v>26</v>
      </c>
      <c r="D1038" s="1">
        <v>26</v>
      </c>
      <c r="E1038" s="1">
        <v>25</v>
      </c>
      <c r="F1038" s="1">
        <v>1</v>
      </c>
      <c r="G1038" s="1">
        <v>0</v>
      </c>
    </row>
    <row r="1039" spans="1:7" hidden="1" x14ac:dyDescent="0.25">
      <c r="A1039" t="s">
        <v>137</v>
      </c>
      <c r="B1039" t="s">
        <v>3</v>
      </c>
      <c r="C1039" s="1">
        <v>23</v>
      </c>
      <c r="D1039" s="1">
        <v>22</v>
      </c>
      <c r="E1039" s="1">
        <v>15</v>
      </c>
      <c r="F1039" s="1">
        <v>7</v>
      </c>
      <c r="G1039" s="1">
        <v>1</v>
      </c>
    </row>
    <row r="1040" spans="1:7" hidden="1" x14ac:dyDescent="0.25">
      <c r="A1040" t="s">
        <v>137</v>
      </c>
      <c r="B1040" t="s">
        <v>15</v>
      </c>
      <c r="C1040" s="1">
        <v>80</v>
      </c>
      <c r="D1040" s="1">
        <v>78</v>
      </c>
      <c r="E1040" s="1">
        <v>69</v>
      </c>
      <c r="F1040" s="1">
        <v>9</v>
      </c>
      <c r="G1040" s="1">
        <v>1</v>
      </c>
    </row>
    <row r="1041" spans="1:7" x14ac:dyDescent="0.25">
      <c r="A1041" t="s">
        <v>137</v>
      </c>
      <c r="B1041" t="s">
        <v>16</v>
      </c>
      <c r="C1041" s="1">
        <v>1</v>
      </c>
      <c r="D1041" s="1">
        <v>1</v>
      </c>
      <c r="E1041" s="1">
        <v>1</v>
      </c>
      <c r="F1041" s="1">
        <v>0</v>
      </c>
      <c r="G1041" s="1">
        <v>0</v>
      </c>
    </row>
    <row r="1042" spans="1:7" x14ac:dyDescent="0.25">
      <c r="A1042" t="s">
        <v>137</v>
      </c>
      <c r="B1042" t="s">
        <v>156</v>
      </c>
      <c r="C1042" s="1">
        <v>6</v>
      </c>
      <c r="D1042" s="1">
        <v>6</v>
      </c>
      <c r="E1042" s="1">
        <v>6</v>
      </c>
      <c r="F1042" s="1">
        <v>0</v>
      </c>
      <c r="G1042" s="1">
        <v>0</v>
      </c>
    </row>
    <row r="1043" spans="1:7" hidden="1" x14ac:dyDescent="0.25">
      <c r="A1043" t="s">
        <v>137</v>
      </c>
      <c r="B1043" t="s">
        <v>6</v>
      </c>
      <c r="C1043" s="1">
        <v>59</v>
      </c>
      <c r="D1043" s="1">
        <v>57</v>
      </c>
      <c r="E1043" s="1">
        <v>47</v>
      </c>
      <c r="F1043" s="1">
        <v>10</v>
      </c>
      <c r="G1043" s="1">
        <v>2</v>
      </c>
    </row>
    <row r="1044" spans="1:7" x14ac:dyDescent="0.25">
      <c r="A1044" t="s">
        <v>137</v>
      </c>
      <c r="B1044" t="s">
        <v>159</v>
      </c>
      <c r="C1044" s="1">
        <v>4</v>
      </c>
      <c r="D1044" s="1">
        <v>4</v>
      </c>
      <c r="E1044" s="1">
        <v>4</v>
      </c>
      <c r="F1044" s="1">
        <v>0</v>
      </c>
      <c r="G1044" s="1">
        <v>0</v>
      </c>
    </row>
    <row r="1045" spans="1:7" hidden="1" x14ac:dyDescent="0.25">
      <c r="A1045" t="s">
        <v>74</v>
      </c>
      <c r="B1045" t="s">
        <v>7</v>
      </c>
      <c r="C1045" s="1">
        <v>8</v>
      </c>
      <c r="D1045" s="1">
        <v>8</v>
      </c>
      <c r="E1045" s="1">
        <v>5</v>
      </c>
      <c r="F1045" s="1">
        <v>3</v>
      </c>
      <c r="G1045" s="1">
        <v>0</v>
      </c>
    </row>
    <row r="1046" spans="1:7" hidden="1" x14ac:dyDescent="0.25">
      <c r="A1046" t="s">
        <v>74</v>
      </c>
      <c r="B1046" t="s">
        <v>6</v>
      </c>
      <c r="C1046" s="1">
        <v>9</v>
      </c>
      <c r="D1046" s="1">
        <v>9</v>
      </c>
      <c r="E1046" s="1">
        <v>2</v>
      </c>
      <c r="F1046" s="1">
        <v>7</v>
      </c>
      <c r="G1046" s="1">
        <v>0</v>
      </c>
    </row>
    <row r="1047" spans="1:7" hidden="1" x14ac:dyDescent="0.25">
      <c r="A1047" t="s">
        <v>74</v>
      </c>
      <c r="B1047" t="s">
        <v>4</v>
      </c>
      <c r="C1047" s="1">
        <v>5</v>
      </c>
      <c r="D1047" s="1">
        <v>5</v>
      </c>
      <c r="E1047" s="1">
        <v>4</v>
      </c>
      <c r="F1047" s="1">
        <v>1</v>
      </c>
      <c r="G1047" s="1">
        <v>0</v>
      </c>
    </row>
    <row r="1048" spans="1:7" hidden="1" x14ac:dyDescent="0.25">
      <c r="A1048" t="s">
        <v>74</v>
      </c>
      <c r="B1048" t="s">
        <v>15</v>
      </c>
      <c r="C1048" s="1">
        <v>9</v>
      </c>
      <c r="D1048" s="1">
        <v>9</v>
      </c>
      <c r="E1048" s="1">
        <v>7</v>
      </c>
      <c r="F1048" s="1">
        <v>2</v>
      </c>
      <c r="G1048" s="1">
        <v>0</v>
      </c>
    </row>
    <row r="1049" spans="1:7" hidden="1" x14ac:dyDescent="0.25">
      <c r="A1049" t="s">
        <v>74</v>
      </c>
      <c r="B1049" t="s">
        <v>17</v>
      </c>
      <c r="C1049" s="1">
        <v>2</v>
      </c>
      <c r="D1049" s="1">
        <v>2</v>
      </c>
      <c r="E1049" s="1">
        <v>2</v>
      </c>
      <c r="F1049" s="1">
        <v>0</v>
      </c>
      <c r="G1049" s="1">
        <v>0</v>
      </c>
    </row>
    <row r="1050" spans="1:7" hidden="1" x14ac:dyDescent="0.25">
      <c r="A1050" t="s">
        <v>74</v>
      </c>
      <c r="B1050" t="s">
        <v>12</v>
      </c>
      <c r="C1050" s="1">
        <v>1</v>
      </c>
      <c r="D1050" s="1">
        <v>1</v>
      </c>
      <c r="E1050" s="1">
        <v>0</v>
      </c>
      <c r="F1050" s="1">
        <v>1</v>
      </c>
      <c r="G1050" s="1">
        <v>0</v>
      </c>
    </row>
    <row r="1051" spans="1:7" x14ac:dyDescent="0.25">
      <c r="A1051" t="s">
        <v>74</v>
      </c>
      <c r="B1051" t="s">
        <v>159</v>
      </c>
      <c r="C1051" s="1">
        <v>4</v>
      </c>
      <c r="D1051" s="1">
        <v>2</v>
      </c>
      <c r="E1051" s="1">
        <v>2</v>
      </c>
      <c r="F1051" s="1">
        <v>0</v>
      </c>
      <c r="G1051" s="1">
        <v>0</v>
      </c>
    </row>
    <row r="1052" spans="1:7" x14ac:dyDescent="0.25">
      <c r="A1052" t="s">
        <v>74</v>
      </c>
      <c r="B1052" t="s">
        <v>157</v>
      </c>
      <c r="C1052" s="1">
        <v>1</v>
      </c>
      <c r="D1052" s="1">
        <v>1</v>
      </c>
      <c r="E1052" s="1">
        <v>0</v>
      </c>
      <c r="F1052" s="1">
        <v>1</v>
      </c>
      <c r="G1052" s="1">
        <v>0</v>
      </c>
    </row>
    <row r="1053" spans="1:7" hidden="1" x14ac:dyDescent="0.25">
      <c r="A1053" t="s">
        <v>74</v>
      </c>
      <c r="B1053" t="s">
        <v>3</v>
      </c>
      <c r="C1053" s="1">
        <v>2</v>
      </c>
      <c r="D1053" s="1">
        <v>2</v>
      </c>
      <c r="E1053" s="1">
        <v>2</v>
      </c>
      <c r="F1053" s="1">
        <v>0</v>
      </c>
      <c r="G1053" s="1">
        <v>0</v>
      </c>
    </row>
    <row r="1054" spans="1:7" hidden="1" x14ac:dyDescent="0.25">
      <c r="A1054" t="s">
        <v>74</v>
      </c>
      <c r="B1054" t="s">
        <v>13</v>
      </c>
      <c r="C1054" s="1">
        <v>3</v>
      </c>
      <c r="D1054" s="1">
        <v>2</v>
      </c>
      <c r="E1054" s="1">
        <v>1</v>
      </c>
      <c r="F1054" s="1">
        <v>1</v>
      </c>
      <c r="G1054" s="1">
        <v>0</v>
      </c>
    </row>
    <row r="1055" spans="1:7" hidden="1" x14ac:dyDescent="0.25">
      <c r="A1055" t="s">
        <v>75</v>
      </c>
      <c r="B1055" t="s">
        <v>3</v>
      </c>
      <c r="C1055" s="1">
        <v>13</v>
      </c>
      <c r="D1055" s="1">
        <v>13</v>
      </c>
      <c r="E1055" s="1">
        <v>9</v>
      </c>
      <c r="F1055" s="1">
        <v>4</v>
      </c>
      <c r="G1055" s="1">
        <v>0</v>
      </c>
    </row>
    <row r="1056" spans="1:7" hidden="1" x14ac:dyDescent="0.25">
      <c r="A1056" t="s">
        <v>75</v>
      </c>
      <c r="B1056" t="s">
        <v>7</v>
      </c>
      <c r="C1056" s="1">
        <v>1</v>
      </c>
      <c r="D1056" s="1">
        <v>1</v>
      </c>
      <c r="E1056" s="1">
        <v>1</v>
      </c>
      <c r="F1056" s="1">
        <v>0</v>
      </c>
      <c r="G1056" s="1">
        <v>0</v>
      </c>
    </row>
    <row r="1057" spans="1:7" hidden="1" x14ac:dyDescent="0.25">
      <c r="A1057" t="s">
        <v>75</v>
      </c>
      <c r="B1057" t="s">
        <v>15</v>
      </c>
      <c r="C1057" s="1">
        <v>20</v>
      </c>
      <c r="D1057" s="1">
        <v>20</v>
      </c>
      <c r="E1057" s="1">
        <v>15</v>
      </c>
      <c r="F1057" s="1">
        <v>5</v>
      </c>
      <c r="G1057" s="1">
        <v>0</v>
      </c>
    </row>
    <row r="1058" spans="1:7" x14ac:dyDescent="0.25">
      <c r="A1058" t="s">
        <v>75</v>
      </c>
      <c r="B1058" t="s">
        <v>159</v>
      </c>
      <c r="C1058" s="1">
        <v>5</v>
      </c>
      <c r="D1058" s="1">
        <v>5</v>
      </c>
      <c r="E1058" s="1">
        <v>5</v>
      </c>
      <c r="F1058" s="1">
        <v>0</v>
      </c>
      <c r="G1058" s="1">
        <v>0</v>
      </c>
    </row>
    <row r="1059" spans="1:7" hidden="1" x14ac:dyDescent="0.25">
      <c r="A1059" t="s">
        <v>75</v>
      </c>
      <c r="B1059" t="s">
        <v>11</v>
      </c>
      <c r="C1059" s="1">
        <v>1</v>
      </c>
      <c r="D1059" s="1">
        <v>1</v>
      </c>
      <c r="E1059" s="1">
        <v>0</v>
      </c>
      <c r="F1059" s="1">
        <v>1</v>
      </c>
      <c r="G1059" s="1">
        <v>0</v>
      </c>
    </row>
    <row r="1060" spans="1:7" hidden="1" x14ac:dyDescent="0.25">
      <c r="A1060" t="s">
        <v>75</v>
      </c>
      <c r="B1060" t="s">
        <v>17</v>
      </c>
      <c r="C1060" s="1">
        <v>1</v>
      </c>
      <c r="D1060" s="1">
        <v>1</v>
      </c>
      <c r="E1060" s="1">
        <v>1</v>
      </c>
      <c r="F1060" s="1">
        <v>0</v>
      </c>
      <c r="G1060" s="1">
        <v>0</v>
      </c>
    </row>
    <row r="1061" spans="1:7" hidden="1" x14ac:dyDescent="0.25">
      <c r="A1061" t="s">
        <v>75</v>
      </c>
      <c r="B1061" t="s">
        <v>4</v>
      </c>
      <c r="C1061" s="1">
        <v>19</v>
      </c>
      <c r="D1061" s="1">
        <v>19</v>
      </c>
      <c r="E1061" s="1">
        <v>11</v>
      </c>
      <c r="F1061" s="1">
        <v>8</v>
      </c>
      <c r="G1061" s="1">
        <v>0</v>
      </c>
    </row>
    <row r="1062" spans="1:7" hidden="1" x14ac:dyDescent="0.25">
      <c r="A1062" t="s">
        <v>75</v>
      </c>
      <c r="B1062" t="s">
        <v>9</v>
      </c>
      <c r="C1062" s="1">
        <v>1</v>
      </c>
      <c r="D1062" s="1">
        <v>1</v>
      </c>
      <c r="E1062" s="1">
        <v>1</v>
      </c>
      <c r="F1062" s="1">
        <v>0</v>
      </c>
      <c r="G1062" s="1">
        <v>0</v>
      </c>
    </row>
    <row r="1063" spans="1:7" hidden="1" x14ac:dyDescent="0.25">
      <c r="A1063" t="s">
        <v>75</v>
      </c>
      <c r="B1063" t="s">
        <v>6</v>
      </c>
      <c r="C1063" s="1">
        <v>18</v>
      </c>
      <c r="D1063" s="1">
        <v>17</v>
      </c>
      <c r="E1063" s="1">
        <v>11</v>
      </c>
      <c r="F1063" s="1">
        <v>6</v>
      </c>
      <c r="G1063" s="1">
        <v>1</v>
      </c>
    </row>
    <row r="1064" spans="1:7" hidden="1" x14ac:dyDescent="0.25">
      <c r="A1064" t="s">
        <v>75</v>
      </c>
      <c r="B1064" t="s">
        <v>2</v>
      </c>
      <c r="C1064" s="1">
        <v>1</v>
      </c>
      <c r="D1064" s="1">
        <v>1</v>
      </c>
      <c r="E1064" s="1">
        <v>1</v>
      </c>
      <c r="F1064" s="1">
        <v>0</v>
      </c>
      <c r="G1064" s="1">
        <v>0</v>
      </c>
    </row>
    <row r="1065" spans="1:7" hidden="1" x14ac:dyDescent="0.25">
      <c r="A1065" t="s">
        <v>75</v>
      </c>
      <c r="B1065" t="s">
        <v>195</v>
      </c>
      <c r="C1065" s="1">
        <v>3</v>
      </c>
      <c r="D1065" s="1">
        <v>3</v>
      </c>
      <c r="E1065" s="1">
        <v>3</v>
      </c>
      <c r="F1065" s="1">
        <v>0</v>
      </c>
      <c r="G1065" s="1">
        <v>0</v>
      </c>
    </row>
    <row r="1066" spans="1:7" x14ac:dyDescent="0.25">
      <c r="A1066" t="s">
        <v>75</v>
      </c>
      <c r="B1066" t="s">
        <v>156</v>
      </c>
      <c r="C1066" s="1">
        <v>4</v>
      </c>
      <c r="D1066" s="1">
        <v>4</v>
      </c>
      <c r="E1066" s="1">
        <v>2</v>
      </c>
      <c r="F1066" s="1">
        <v>2</v>
      </c>
      <c r="G1066" s="1">
        <v>0</v>
      </c>
    </row>
    <row r="1067" spans="1:7" x14ac:dyDescent="0.25">
      <c r="A1067" t="s">
        <v>75</v>
      </c>
      <c r="B1067" t="s">
        <v>157</v>
      </c>
      <c r="C1067" s="1">
        <v>1</v>
      </c>
      <c r="D1067" s="1">
        <v>1</v>
      </c>
      <c r="E1067" s="1">
        <v>0</v>
      </c>
      <c r="F1067" s="1">
        <v>1</v>
      </c>
      <c r="G1067" s="1">
        <v>0</v>
      </c>
    </row>
    <row r="1068" spans="1:7" hidden="1" x14ac:dyDescent="0.25">
      <c r="A1068" t="s">
        <v>75</v>
      </c>
      <c r="B1068" t="s">
        <v>13</v>
      </c>
      <c r="C1068" s="1">
        <v>6</v>
      </c>
      <c r="D1068" s="1">
        <v>6</v>
      </c>
      <c r="E1068" s="1">
        <v>4</v>
      </c>
      <c r="F1068" s="1">
        <v>2</v>
      </c>
      <c r="G1068" s="1">
        <v>0</v>
      </c>
    </row>
    <row r="1069" spans="1:7" hidden="1" x14ac:dyDescent="0.25">
      <c r="A1069" t="s">
        <v>75</v>
      </c>
      <c r="B1069" t="s">
        <v>14</v>
      </c>
      <c r="C1069" s="1">
        <v>2</v>
      </c>
      <c r="D1069" s="1">
        <v>2</v>
      </c>
      <c r="E1069" s="1">
        <v>2</v>
      </c>
      <c r="F1069" s="1">
        <v>0</v>
      </c>
      <c r="G1069" s="1">
        <v>0</v>
      </c>
    </row>
    <row r="1070" spans="1:7" hidden="1" x14ac:dyDescent="0.25">
      <c r="A1070" t="s">
        <v>76</v>
      </c>
      <c r="B1070" t="s">
        <v>6</v>
      </c>
      <c r="C1070" s="1">
        <v>29</v>
      </c>
      <c r="D1070" s="1">
        <v>29</v>
      </c>
      <c r="E1070" s="1">
        <v>16</v>
      </c>
      <c r="F1070" s="1">
        <v>13</v>
      </c>
      <c r="G1070" s="1">
        <v>0</v>
      </c>
    </row>
    <row r="1071" spans="1:7" hidden="1" x14ac:dyDescent="0.25">
      <c r="A1071" t="s">
        <v>76</v>
      </c>
      <c r="B1071" t="s">
        <v>4</v>
      </c>
      <c r="C1071" s="1">
        <v>25</v>
      </c>
      <c r="D1071" s="1">
        <v>21</v>
      </c>
      <c r="E1071" s="1">
        <v>14</v>
      </c>
      <c r="F1071" s="1">
        <v>7</v>
      </c>
      <c r="G1071" s="1">
        <v>0</v>
      </c>
    </row>
    <row r="1072" spans="1:7" hidden="1" x14ac:dyDescent="0.25">
      <c r="A1072" t="s">
        <v>76</v>
      </c>
      <c r="B1072" t="s">
        <v>3</v>
      </c>
      <c r="C1072" s="1">
        <v>10</v>
      </c>
      <c r="D1072" s="1">
        <v>10</v>
      </c>
      <c r="E1072" s="1">
        <v>3</v>
      </c>
      <c r="F1072" s="1">
        <v>7</v>
      </c>
      <c r="G1072" s="1">
        <v>0</v>
      </c>
    </row>
    <row r="1073" spans="1:7" hidden="1" x14ac:dyDescent="0.25">
      <c r="A1073" t="s">
        <v>76</v>
      </c>
      <c r="B1073" t="s">
        <v>8</v>
      </c>
      <c r="C1073" s="1">
        <v>3</v>
      </c>
      <c r="D1073" s="1">
        <v>3</v>
      </c>
      <c r="E1073" s="1">
        <v>0</v>
      </c>
      <c r="F1073" s="1">
        <v>3</v>
      </c>
      <c r="G1073" s="1">
        <v>0</v>
      </c>
    </row>
    <row r="1074" spans="1:7" x14ac:dyDescent="0.25">
      <c r="A1074" t="s">
        <v>76</v>
      </c>
      <c r="B1074" t="s">
        <v>16</v>
      </c>
      <c r="C1074" s="1">
        <v>1</v>
      </c>
      <c r="D1074" s="1">
        <v>0</v>
      </c>
      <c r="E1074" s="1">
        <v>0</v>
      </c>
      <c r="F1074" s="1">
        <v>0</v>
      </c>
      <c r="G1074" s="1">
        <v>0</v>
      </c>
    </row>
    <row r="1075" spans="1:7" hidden="1" x14ac:dyDescent="0.25">
      <c r="A1075" t="s">
        <v>76</v>
      </c>
      <c r="B1075" t="s">
        <v>15</v>
      </c>
      <c r="C1075" s="1">
        <v>26</v>
      </c>
      <c r="D1075" s="1">
        <v>26</v>
      </c>
      <c r="E1075" s="1">
        <v>15</v>
      </c>
      <c r="F1075" s="1">
        <v>11</v>
      </c>
      <c r="G1075" s="1">
        <v>0</v>
      </c>
    </row>
    <row r="1076" spans="1:7" hidden="1" x14ac:dyDescent="0.25">
      <c r="A1076" t="s">
        <v>76</v>
      </c>
      <c r="B1076" t="s">
        <v>14</v>
      </c>
      <c r="C1076" s="1">
        <v>2</v>
      </c>
      <c r="D1076" s="1">
        <v>2</v>
      </c>
      <c r="E1076" s="1">
        <v>1</v>
      </c>
      <c r="F1076" s="1">
        <v>1</v>
      </c>
      <c r="G1076" s="1">
        <v>0</v>
      </c>
    </row>
    <row r="1077" spans="1:7" hidden="1" x14ac:dyDescent="0.25">
      <c r="A1077" t="s">
        <v>76</v>
      </c>
      <c r="B1077" t="s">
        <v>7</v>
      </c>
      <c r="C1077" s="1">
        <v>13</v>
      </c>
      <c r="D1077" s="1">
        <v>13</v>
      </c>
      <c r="E1077" s="1">
        <v>11</v>
      </c>
      <c r="F1077" s="1">
        <v>2</v>
      </c>
      <c r="G1077" s="1">
        <v>0</v>
      </c>
    </row>
    <row r="1078" spans="1:7" hidden="1" x14ac:dyDescent="0.25">
      <c r="A1078" t="s">
        <v>76</v>
      </c>
      <c r="B1078" t="s">
        <v>195</v>
      </c>
      <c r="C1078" s="1">
        <v>3</v>
      </c>
      <c r="D1078" s="1">
        <v>3</v>
      </c>
      <c r="E1078" s="1">
        <v>3</v>
      </c>
      <c r="F1078" s="1">
        <v>0</v>
      </c>
      <c r="G1078" s="1">
        <v>0</v>
      </c>
    </row>
    <row r="1079" spans="1:7" x14ac:dyDescent="0.25">
      <c r="A1079" t="s">
        <v>76</v>
      </c>
      <c r="B1079" t="s">
        <v>159</v>
      </c>
      <c r="C1079" s="1">
        <v>5</v>
      </c>
      <c r="D1079" s="1">
        <v>4</v>
      </c>
      <c r="E1079" s="1">
        <v>3</v>
      </c>
      <c r="F1079" s="1">
        <v>1</v>
      </c>
      <c r="G1079" s="1">
        <v>0</v>
      </c>
    </row>
    <row r="1080" spans="1:7" x14ac:dyDescent="0.25">
      <c r="A1080" t="s">
        <v>76</v>
      </c>
      <c r="B1080" t="s">
        <v>157</v>
      </c>
      <c r="C1080" s="1">
        <v>5</v>
      </c>
      <c r="D1080" s="1">
        <v>5</v>
      </c>
      <c r="E1080" s="1">
        <v>2</v>
      </c>
      <c r="F1080" s="1">
        <v>3</v>
      </c>
      <c r="G1080" s="1">
        <v>0</v>
      </c>
    </row>
    <row r="1081" spans="1:7" x14ac:dyDescent="0.25">
      <c r="A1081" t="s">
        <v>76</v>
      </c>
      <c r="B1081" t="s">
        <v>156</v>
      </c>
      <c r="C1081" s="1">
        <v>8</v>
      </c>
      <c r="D1081" s="1">
        <v>8</v>
      </c>
      <c r="E1081" s="1">
        <v>4</v>
      </c>
      <c r="F1081" s="1">
        <v>4</v>
      </c>
      <c r="G1081" s="1">
        <v>0</v>
      </c>
    </row>
    <row r="1082" spans="1:7" hidden="1" x14ac:dyDescent="0.25">
      <c r="A1082" t="s">
        <v>76</v>
      </c>
      <c r="B1082" t="s">
        <v>17</v>
      </c>
      <c r="C1082" s="1">
        <v>10</v>
      </c>
      <c r="D1082" s="1">
        <v>9</v>
      </c>
      <c r="E1082" s="1">
        <v>9</v>
      </c>
      <c r="F1082" s="1">
        <v>0</v>
      </c>
      <c r="G1082" s="1">
        <v>0</v>
      </c>
    </row>
    <row r="1083" spans="1:7" hidden="1" x14ac:dyDescent="0.25">
      <c r="A1083" t="s">
        <v>76</v>
      </c>
      <c r="B1083" t="s">
        <v>13</v>
      </c>
      <c r="C1083" s="1">
        <v>4</v>
      </c>
      <c r="D1083" s="1">
        <v>4</v>
      </c>
      <c r="E1083" s="1">
        <v>3</v>
      </c>
      <c r="F1083" s="1">
        <v>1</v>
      </c>
      <c r="G1083" s="1">
        <v>0</v>
      </c>
    </row>
    <row r="1084" spans="1:7" hidden="1" x14ac:dyDescent="0.25">
      <c r="A1084" t="s">
        <v>161</v>
      </c>
      <c r="B1084" t="s">
        <v>6</v>
      </c>
      <c r="C1084" s="1">
        <v>2</v>
      </c>
      <c r="D1084" s="1">
        <v>2</v>
      </c>
      <c r="E1084" s="1">
        <v>2</v>
      </c>
      <c r="F1084" s="1">
        <v>0</v>
      </c>
      <c r="G1084" s="1">
        <v>0</v>
      </c>
    </row>
    <row r="1085" spans="1:7" hidden="1" x14ac:dyDescent="0.25">
      <c r="A1085" t="s">
        <v>161</v>
      </c>
      <c r="B1085" t="s">
        <v>7</v>
      </c>
      <c r="C1085" s="1">
        <v>1</v>
      </c>
      <c r="D1085" s="1">
        <v>1</v>
      </c>
      <c r="E1085" s="1">
        <v>1</v>
      </c>
      <c r="F1085" s="1">
        <v>0</v>
      </c>
      <c r="G1085" s="1">
        <v>0</v>
      </c>
    </row>
    <row r="1086" spans="1:7" hidden="1" x14ac:dyDescent="0.25">
      <c r="A1086" t="s">
        <v>161</v>
      </c>
      <c r="B1086" t="s">
        <v>4</v>
      </c>
      <c r="C1086" s="1">
        <v>4</v>
      </c>
      <c r="D1086" s="1">
        <v>4</v>
      </c>
      <c r="E1086" s="1">
        <v>3</v>
      </c>
      <c r="F1086" s="1">
        <v>1</v>
      </c>
      <c r="G1086" s="1">
        <v>0</v>
      </c>
    </row>
    <row r="1087" spans="1:7" hidden="1" x14ac:dyDescent="0.25">
      <c r="A1087" t="s">
        <v>161</v>
      </c>
      <c r="B1087" t="s">
        <v>3</v>
      </c>
      <c r="C1087" s="1">
        <v>1</v>
      </c>
      <c r="D1087" s="1">
        <v>1</v>
      </c>
      <c r="E1087" s="1">
        <v>1</v>
      </c>
      <c r="F1087" s="1">
        <v>0</v>
      </c>
      <c r="G1087" s="1">
        <v>0</v>
      </c>
    </row>
    <row r="1088" spans="1:7" hidden="1" x14ac:dyDescent="0.25">
      <c r="A1088" t="s">
        <v>138</v>
      </c>
      <c r="B1088" t="s">
        <v>2</v>
      </c>
      <c r="C1088" s="1">
        <v>2</v>
      </c>
      <c r="D1088" s="1">
        <v>1</v>
      </c>
      <c r="E1088" s="1">
        <v>0</v>
      </c>
      <c r="F1088" s="1">
        <v>1</v>
      </c>
      <c r="G1088" s="1">
        <v>0</v>
      </c>
    </row>
    <row r="1089" spans="1:7" x14ac:dyDescent="0.25">
      <c r="A1089" t="s">
        <v>138</v>
      </c>
      <c r="B1089" t="s">
        <v>157</v>
      </c>
      <c r="C1089" s="1">
        <v>4</v>
      </c>
      <c r="D1089" s="1">
        <v>4</v>
      </c>
      <c r="E1089" s="1">
        <v>3</v>
      </c>
      <c r="F1089" s="1">
        <v>1</v>
      </c>
      <c r="G1089" s="1">
        <v>0</v>
      </c>
    </row>
    <row r="1090" spans="1:7" x14ac:dyDescent="0.25">
      <c r="A1090" t="s">
        <v>138</v>
      </c>
      <c r="B1090" t="s">
        <v>16</v>
      </c>
      <c r="C1090" s="1">
        <v>1</v>
      </c>
      <c r="D1090" s="1">
        <v>1</v>
      </c>
      <c r="E1090" s="1">
        <v>1</v>
      </c>
      <c r="F1090" s="1">
        <v>0</v>
      </c>
      <c r="G1090" s="1">
        <v>0</v>
      </c>
    </row>
    <row r="1091" spans="1:7" hidden="1" x14ac:dyDescent="0.25">
      <c r="A1091" t="s">
        <v>138</v>
      </c>
      <c r="B1091" t="s">
        <v>195</v>
      </c>
      <c r="C1091" s="1">
        <v>10</v>
      </c>
      <c r="D1091" s="1">
        <v>8</v>
      </c>
      <c r="E1091" s="1">
        <v>8</v>
      </c>
      <c r="F1091" s="1">
        <v>0</v>
      </c>
      <c r="G1091" s="1">
        <v>0</v>
      </c>
    </row>
    <row r="1092" spans="1:7" hidden="1" x14ac:dyDescent="0.25">
      <c r="A1092" t="s">
        <v>138</v>
      </c>
      <c r="B1092" t="s">
        <v>15</v>
      </c>
      <c r="C1092" s="1">
        <v>19</v>
      </c>
      <c r="D1092" s="1">
        <v>19</v>
      </c>
      <c r="E1092" s="1">
        <v>14</v>
      </c>
      <c r="F1092" s="1">
        <v>5</v>
      </c>
      <c r="G1092" s="1">
        <v>0</v>
      </c>
    </row>
    <row r="1093" spans="1:7" x14ac:dyDescent="0.25">
      <c r="A1093" t="s">
        <v>138</v>
      </c>
      <c r="B1093" t="s">
        <v>159</v>
      </c>
      <c r="C1093" s="1">
        <v>2</v>
      </c>
      <c r="D1093" s="1">
        <v>2</v>
      </c>
      <c r="E1093" s="1">
        <v>2</v>
      </c>
      <c r="F1093" s="1">
        <v>0</v>
      </c>
      <c r="G1093" s="1">
        <v>0</v>
      </c>
    </row>
    <row r="1094" spans="1:7" hidden="1" x14ac:dyDescent="0.25">
      <c r="A1094" t="s">
        <v>138</v>
      </c>
      <c r="B1094" t="s">
        <v>13</v>
      </c>
      <c r="C1094" s="1">
        <v>7</v>
      </c>
      <c r="D1094" s="1">
        <v>5</v>
      </c>
      <c r="E1094" s="1">
        <v>2</v>
      </c>
      <c r="F1094" s="1">
        <v>3</v>
      </c>
      <c r="G1094" s="1">
        <v>0</v>
      </c>
    </row>
    <row r="1095" spans="1:7" hidden="1" x14ac:dyDescent="0.25">
      <c r="A1095" t="s">
        <v>138</v>
      </c>
      <c r="B1095" t="s">
        <v>6</v>
      </c>
      <c r="C1095" s="1">
        <v>10</v>
      </c>
      <c r="D1095" s="1">
        <v>10</v>
      </c>
      <c r="E1095" s="1">
        <v>7</v>
      </c>
      <c r="F1095" s="1">
        <v>3</v>
      </c>
      <c r="G1095" s="1">
        <v>0</v>
      </c>
    </row>
    <row r="1096" spans="1:7" hidden="1" x14ac:dyDescent="0.25">
      <c r="A1096" t="s">
        <v>138</v>
      </c>
      <c r="B1096" t="s">
        <v>4</v>
      </c>
      <c r="C1096" s="1">
        <v>25</v>
      </c>
      <c r="D1096" s="1">
        <v>23</v>
      </c>
      <c r="E1096" s="1">
        <v>11</v>
      </c>
      <c r="F1096" s="1">
        <v>12</v>
      </c>
      <c r="G1096" s="1">
        <v>0</v>
      </c>
    </row>
    <row r="1097" spans="1:7" hidden="1" x14ac:dyDescent="0.25">
      <c r="A1097" t="s">
        <v>138</v>
      </c>
      <c r="B1097" t="s">
        <v>3</v>
      </c>
      <c r="C1097" s="1">
        <v>11</v>
      </c>
      <c r="D1097" s="1">
        <v>11</v>
      </c>
      <c r="E1097" s="1">
        <v>1</v>
      </c>
      <c r="F1097" s="1">
        <v>10</v>
      </c>
      <c r="G1097" s="1">
        <v>0</v>
      </c>
    </row>
    <row r="1098" spans="1:7" x14ac:dyDescent="0.25">
      <c r="A1098" t="s">
        <v>138</v>
      </c>
      <c r="B1098" t="s">
        <v>156</v>
      </c>
      <c r="C1098" s="1">
        <v>7</v>
      </c>
      <c r="D1098" s="1">
        <v>7</v>
      </c>
      <c r="E1098" s="1">
        <v>4</v>
      </c>
      <c r="F1098" s="1">
        <v>3</v>
      </c>
      <c r="G1098" s="1">
        <v>0</v>
      </c>
    </row>
    <row r="1099" spans="1:7" hidden="1" x14ac:dyDescent="0.25">
      <c r="A1099" t="s">
        <v>138</v>
      </c>
      <c r="B1099" t="s">
        <v>7</v>
      </c>
      <c r="C1099" s="1">
        <v>2</v>
      </c>
      <c r="D1099" s="1">
        <v>2</v>
      </c>
      <c r="E1099" s="1">
        <v>1</v>
      </c>
      <c r="F1099" s="1">
        <v>1</v>
      </c>
      <c r="G1099" s="1">
        <v>0</v>
      </c>
    </row>
    <row r="1100" spans="1:7" hidden="1" x14ac:dyDescent="0.25">
      <c r="A1100" t="s">
        <v>138</v>
      </c>
      <c r="B1100" t="s">
        <v>12</v>
      </c>
      <c r="C1100" s="1">
        <v>1</v>
      </c>
      <c r="D1100" s="1">
        <v>1</v>
      </c>
      <c r="E1100" s="1">
        <v>0</v>
      </c>
      <c r="F1100" s="1">
        <v>1</v>
      </c>
      <c r="G1100" s="1">
        <v>0</v>
      </c>
    </row>
    <row r="1101" spans="1:7" hidden="1" x14ac:dyDescent="0.25">
      <c r="A1101" t="s">
        <v>138</v>
      </c>
      <c r="B1101" t="s">
        <v>17</v>
      </c>
      <c r="C1101" s="1">
        <v>2</v>
      </c>
      <c r="D1101" s="1">
        <v>2</v>
      </c>
      <c r="E1101" s="1">
        <v>2</v>
      </c>
      <c r="F1101" s="1">
        <v>0</v>
      </c>
      <c r="G1101" s="1">
        <v>0</v>
      </c>
    </row>
    <row r="1102" spans="1:7" hidden="1" x14ac:dyDescent="0.25">
      <c r="A1102" t="s">
        <v>77</v>
      </c>
      <c r="B1102" t="s">
        <v>3</v>
      </c>
      <c r="C1102" s="1">
        <v>28</v>
      </c>
      <c r="D1102" s="1">
        <v>27</v>
      </c>
      <c r="E1102" s="1">
        <v>23</v>
      </c>
      <c r="F1102" s="1">
        <v>4</v>
      </c>
      <c r="G1102" s="1">
        <v>0</v>
      </c>
    </row>
    <row r="1103" spans="1:7" hidden="1" x14ac:dyDescent="0.25">
      <c r="A1103" t="s">
        <v>77</v>
      </c>
      <c r="B1103" t="s">
        <v>7</v>
      </c>
      <c r="C1103" s="1">
        <v>7</v>
      </c>
      <c r="D1103" s="1">
        <v>7</v>
      </c>
      <c r="E1103" s="1">
        <v>5</v>
      </c>
      <c r="F1103" s="1">
        <v>2</v>
      </c>
      <c r="G1103" s="1">
        <v>0</v>
      </c>
    </row>
    <row r="1104" spans="1:7" hidden="1" x14ac:dyDescent="0.25">
      <c r="A1104" t="s">
        <v>77</v>
      </c>
      <c r="B1104" t="s">
        <v>6</v>
      </c>
      <c r="C1104" s="1">
        <v>68</v>
      </c>
      <c r="D1104" s="1">
        <v>68</v>
      </c>
      <c r="E1104" s="1">
        <v>59</v>
      </c>
      <c r="F1104" s="1">
        <v>9</v>
      </c>
      <c r="G1104" s="1">
        <v>0</v>
      </c>
    </row>
    <row r="1105" spans="1:7" x14ac:dyDescent="0.25">
      <c r="A1105" t="s">
        <v>77</v>
      </c>
      <c r="B1105" t="s">
        <v>157</v>
      </c>
      <c r="C1105" s="1">
        <v>15</v>
      </c>
      <c r="D1105" s="1">
        <v>15</v>
      </c>
      <c r="E1105" s="1">
        <v>13</v>
      </c>
      <c r="F1105" s="1">
        <v>2</v>
      </c>
      <c r="G1105" s="1">
        <v>0</v>
      </c>
    </row>
    <row r="1106" spans="1:7" hidden="1" x14ac:dyDescent="0.25">
      <c r="A1106" t="s">
        <v>77</v>
      </c>
      <c r="B1106" t="s">
        <v>195</v>
      </c>
      <c r="C1106" s="1">
        <v>1</v>
      </c>
      <c r="D1106" s="1">
        <v>1</v>
      </c>
      <c r="E1106" s="1">
        <v>1</v>
      </c>
      <c r="F1106" s="1">
        <v>0</v>
      </c>
      <c r="G1106" s="1">
        <v>0</v>
      </c>
    </row>
    <row r="1107" spans="1:7" x14ac:dyDescent="0.25">
      <c r="A1107" t="s">
        <v>77</v>
      </c>
      <c r="B1107" t="s">
        <v>16</v>
      </c>
      <c r="C1107" s="1">
        <v>1</v>
      </c>
      <c r="D1107" s="1">
        <v>1</v>
      </c>
      <c r="E1107" s="1">
        <v>1</v>
      </c>
      <c r="F1107" s="1">
        <v>0</v>
      </c>
      <c r="G1107" s="1">
        <v>0</v>
      </c>
    </row>
    <row r="1108" spans="1:7" x14ac:dyDescent="0.25">
      <c r="A1108" t="s">
        <v>77</v>
      </c>
      <c r="B1108" t="s">
        <v>156</v>
      </c>
      <c r="C1108" s="1">
        <v>4</v>
      </c>
      <c r="D1108" s="1">
        <v>4</v>
      </c>
      <c r="E1108" s="1">
        <v>4</v>
      </c>
      <c r="F1108" s="1">
        <v>0</v>
      </c>
      <c r="G1108" s="1">
        <v>0</v>
      </c>
    </row>
    <row r="1109" spans="1:7" x14ac:dyDescent="0.25">
      <c r="A1109" t="s">
        <v>77</v>
      </c>
      <c r="B1109" t="s">
        <v>159</v>
      </c>
      <c r="C1109" s="1">
        <v>3</v>
      </c>
      <c r="D1109" s="1">
        <v>3</v>
      </c>
      <c r="E1109" s="1">
        <v>3</v>
      </c>
      <c r="F1109" s="1">
        <v>0</v>
      </c>
      <c r="G1109" s="1">
        <v>0</v>
      </c>
    </row>
    <row r="1110" spans="1:7" hidden="1" x14ac:dyDescent="0.25">
      <c r="A1110" t="s">
        <v>77</v>
      </c>
      <c r="B1110" t="s">
        <v>4</v>
      </c>
      <c r="C1110" s="1">
        <v>47</v>
      </c>
      <c r="D1110" s="1">
        <v>46</v>
      </c>
      <c r="E1110" s="1">
        <v>23</v>
      </c>
      <c r="F1110" s="1">
        <v>23</v>
      </c>
      <c r="G1110" s="1">
        <v>0</v>
      </c>
    </row>
    <row r="1111" spans="1:7" hidden="1" x14ac:dyDescent="0.25">
      <c r="A1111" t="s">
        <v>77</v>
      </c>
      <c r="B1111" t="s">
        <v>17</v>
      </c>
      <c r="C1111" s="1">
        <v>3</v>
      </c>
      <c r="D1111" s="1">
        <v>1</v>
      </c>
      <c r="E1111" s="1">
        <v>1</v>
      </c>
      <c r="F1111" s="1">
        <v>0</v>
      </c>
      <c r="G1111" s="1">
        <v>0</v>
      </c>
    </row>
    <row r="1112" spans="1:7" hidden="1" x14ac:dyDescent="0.25">
      <c r="A1112" t="s">
        <v>77</v>
      </c>
      <c r="B1112" t="s">
        <v>15</v>
      </c>
      <c r="C1112" s="1">
        <v>80</v>
      </c>
      <c r="D1112" s="1">
        <v>80</v>
      </c>
      <c r="E1112" s="1">
        <v>78</v>
      </c>
      <c r="F1112" s="1">
        <v>2</v>
      </c>
      <c r="G1112" s="1">
        <v>0</v>
      </c>
    </row>
    <row r="1113" spans="1:7" hidden="1" x14ac:dyDescent="0.25">
      <c r="A1113" t="s">
        <v>78</v>
      </c>
      <c r="B1113" t="s">
        <v>195</v>
      </c>
      <c r="C1113" s="1">
        <v>5</v>
      </c>
      <c r="D1113" s="1">
        <v>5</v>
      </c>
      <c r="E1113" s="1">
        <v>5</v>
      </c>
      <c r="F1113" s="1">
        <v>0</v>
      </c>
      <c r="G1113" s="1">
        <v>0</v>
      </c>
    </row>
    <row r="1114" spans="1:7" hidden="1" x14ac:dyDescent="0.25">
      <c r="A1114" t="s">
        <v>78</v>
      </c>
      <c r="B1114" t="s">
        <v>4</v>
      </c>
      <c r="C1114" s="1">
        <v>28</v>
      </c>
      <c r="D1114" s="1">
        <v>27</v>
      </c>
      <c r="E1114" s="1">
        <v>14</v>
      </c>
      <c r="F1114" s="1">
        <v>13</v>
      </c>
      <c r="G1114" s="1">
        <v>0</v>
      </c>
    </row>
    <row r="1115" spans="1:7" x14ac:dyDescent="0.25">
      <c r="A1115" t="s">
        <v>78</v>
      </c>
      <c r="B1115" t="s">
        <v>157</v>
      </c>
      <c r="C1115" s="1">
        <v>11</v>
      </c>
      <c r="D1115" s="1">
        <v>10</v>
      </c>
      <c r="E1115" s="1">
        <v>8</v>
      </c>
      <c r="F1115" s="1">
        <v>2</v>
      </c>
      <c r="G1115" s="1">
        <v>0</v>
      </c>
    </row>
    <row r="1116" spans="1:7" hidden="1" x14ac:dyDescent="0.25">
      <c r="A1116" t="s">
        <v>78</v>
      </c>
      <c r="B1116" t="s">
        <v>2</v>
      </c>
      <c r="C1116" s="1">
        <v>1</v>
      </c>
      <c r="D1116" s="1">
        <v>1</v>
      </c>
      <c r="E1116" s="1">
        <v>1</v>
      </c>
      <c r="F1116" s="1">
        <v>0</v>
      </c>
      <c r="G1116" s="1">
        <v>0</v>
      </c>
    </row>
    <row r="1117" spans="1:7" hidden="1" x14ac:dyDescent="0.25">
      <c r="A1117" t="s">
        <v>78</v>
      </c>
      <c r="B1117" t="s">
        <v>6</v>
      </c>
      <c r="C1117" s="1">
        <v>24</v>
      </c>
      <c r="D1117" s="1">
        <v>24</v>
      </c>
      <c r="E1117" s="1">
        <v>16</v>
      </c>
      <c r="F1117" s="1">
        <v>8</v>
      </c>
      <c r="G1117" s="1">
        <v>0</v>
      </c>
    </row>
    <row r="1118" spans="1:7" hidden="1" x14ac:dyDescent="0.25">
      <c r="A1118" t="s">
        <v>78</v>
      </c>
      <c r="B1118" t="s">
        <v>15</v>
      </c>
      <c r="C1118" s="1">
        <v>22</v>
      </c>
      <c r="D1118" s="1">
        <v>22</v>
      </c>
      <c r="E1118" s="1">
        <v>20</v>
      </c>
      <c r="F1118" s="1">
        <v>2</v>
      </c>
      <c r="G1118" s="1">
        <v>0</v>
      </c>
    </row>
    <row r="1119" spans="1:7" hidden="1" x14ac:dyDescent="0.25">
      <c r="A1119" t="s">
        <v>78</v>
      </c>
      <c r="B1119" t="s">
        <v>3</v>
      </c>
      <c r="C1119" s="1">
        <v>12</v>
      </c>
      <c r="D1119" s="1">
        <v>12</v>
      </c>
      <c r="E1119" s="1">
        <v>9</v>
      </c>
      <c r="F1119" s="1">
        <v>3</v>
      </c>
      <c r="G1119" s="1">
        <v>0</v>
      </c>
    </row>
    <row r="1120" spans="1:7" x14ac:dyDescent="0.25">
      <c r="A1120" t="s">
        <v>78</v>
      </c>
      <c r="B1120" t="s">
        <v>156</v>
      </c>
      <c r="C1120" s="1">
        <v>2</v>
      </c>
      <c r="D1120" s="1">
        <v>2</v>
      </c>
      <c r="E1120" s="1">
        <v>2</v>
      </c>
      <c r="F1120" s="1">
        <v>0</v>
      </c>
      <c r="G1120" s="1">
        <v>0</v>
      </c>
    </row>
    <row r="1121" spans="1:7" x14ac:dyDescent="0.25">
      <c r="A1121" t="s">
        <v>78</v>
      </c>
      <c r="B1121" t="s">
        <v>159</v>
      </c>
      <c r="C1121" s="1">
        <v>3</v>
      </c>
      <c r="D1121" s="1">
        <v>3</v>
      </c>
      <c r="E1121" s="1">
        <v>3</v>
      </c>
      <c r="F1121" s="1">
        <v>0</v>
      </c>
      <c r="G1121" s="1">
        <v>0</v>
      </c>
    </row>
    <row r="1122" spans="1:7" hidden="1" x14ac:dyDescent="0.25">
      <c r="A1122" t="s">
        <v>78</v>
      </c>
      <c r="B1122" t="s">
        <v>13</v>
      </c>
      <c r="C1122" s="1">
        <v>6</v>
      </c>
      <c r="D1122" s="1">
        <v>5</v>
      </c>
      <c r="E1122" s="1">
        <v>3</v>
      </c>
      <c r="F1122" s="1">
        <v>2</v>
      </c>
      <c r="G1122" s="1">
        <v>0</v>
      </c>
    </row>
    <row r="1123" spans="1:7" hidden="1" x14ac:dyDescent="0.25">
      <c r="A1123" t="s">
        <v>78</v>
      </c>
      <c r="B1123" t="s">
        <v>14</v>
      </c>
      <c r="C1123" s="1">
        <v>1</v>
      </c>
      <c r="D1123" s="1">
        <v>1</v>
      </c>
      <c r="E1123" s="1">
        <v>1</v>
      </c>
      <c r="F1123" s="1">
        <v>0</v>
      </c>
      <c r="G1123" s="1">
        <v>0</v>
      </c>
    </row>
    <row r="1124" spans="1:7" hidden="1" x14ac:dyDescent="0.25">
      <c r="A1124" t="s">
        <v>38</v>
      </c>
      <c r="B1124" t="s">
        <v>4</v>
      </c>
      <c r="C1124" s="1">
        <v>83</v>
      </c>
      <c r="D1124" s="1">
        <v>81</v>
      </c>
      <c r="E1124" s="1">
        <v>60</v>
      </c>
      <c r="F1124" s="1">
        <v>21</v>
      </c>
      <c r="G1124" s="1">
        <v>0</v>
      </c>
    </row>
    <row r="1125" spans="1:7" hidden="1" x14ac:dyDescent="0.25">
      <c r="A1125" t="s">
        <v>38</v>
      </c>
      <c r="B1125" t="s">
        <v>7</v>
      </c>
      <c r="C1125" s="1">
        <v>16</v>
      </c>
      <c r="D1125" s="1">
        <v>16</v>
      </c>
      <c r="E1125" s="1">
        <v>11</v>
      </c>
      <c r="F1125" s="1">
        <v>5</v>
      </c>
      <c r="G1125" s="1">
        <v>0</v>
      </c>
    </row>
    <row r="1126" spans="1:7" hidden="1" x14ac:dyDescent="0.25">
      <c r="A1126" t="s">
        <v>38</v>
      </c>
      <c r="B1126" t="s">
        <v>6</v>
      </c>
      <c r="C1126" s="1">
        <v>83</v>
      </c>
      <c r="D1126" s="1">
        <v>80</v>
      </c>
      <c r="E1126" s="1">
        <v>61</v>
      </c>
      <c r="F1126" s="1">
        <v>19</v>
      </c>
      <c r="G1126" s="1">
        <v>1</v>
      </c>
    </row>
    <row r="1127" spans="1:7" hidden="1" x14ac:dyDescent="0.25">
      <c r="A1127" t="s">
        <v>38</v>
      </c>
      <c r="B1127" t="s">
        <v>3</v>
      </c>
      <c r="C1127" s="1">
        <v>49</v>
      </c>
      <c r="D1127" s="1">
        <v>49</v>
      </c>
      <c r="E1127" s="1">
        <v>30</v>
      </c>
      <c r="F1127" s="1">
        <v>19</v>
      </c>
      <c r="G1127" s="1">
        <v>0</v>
      </c>
    </row>
    <row r="1128" spans="1:7" hidden="1" x14ac:dyDescent="0.25">
      <c r="A1128" t="s">
        <v>38</v>
      </c>
      <c r="B1128" t="s">
        <v>2</v>
      </c>
      <c r="C1128" s="1">
        <v>3</v>
      </c>
      <c r="D1128" s="1">
        <v>3</v>
      </c>
      <c r="E1128" s="1">
        <v>3</v>
      </c>
      <c r="F1128" s="1">
        <v>0</v>
      </c>
      <c r="G1128" s="1">
        <v>0</v>
      </c>
    </row>
    <row r="1129" spans="1:7" hidden="1" x14ac:dyDescent="0.25">
      <c r="A1129" t="s">
        <v>38</v>
      </c>
      <c r="B1129" t="s">
        <v>17</v>
      </c>
      <c r="C1129" s="1">
        <v>5</v>
      </c>
      <c r="D1129" s="1">
        <v>5</v>
      </c>
      <c r="E1129" s="1">
        <v>2</v>
      </c>
      <c r="F1129" s="1">
        <v>3</v>
      </c>
      <c r="G1129" s="1">
        <v>0</v>
      </c>
    </row>
    <row r="1130" spans="1:7" x14ac:dyDescent="0.25">
      <c r="A1130" t="s">
        <v>38</v>
      </c>
      <c r="B1130" t="s">
        <v>157</v>
      </c>
      <c r="C1130" s="1">
        <v>11</v>
      </c>
      <c r="D1130" s="1">
        <v>11</v>
      </c>
      <c r="E1130" s="1">
        <v>9</v>
      </c>
      <c r="F1130" s="1">
        <v>2</v>
      </c>
      <c r="G1130" s="1">
        <v>0</v>
      </c>
    </row>
    <row r="1131" spans="1:7" hidden="1" x14ac:dyDescent="0.25">
      <c r="A1131" t="s">
        <v>38</v>
      </c>
      <c r="B1131" t="s">
        <v>15</v>
      </c>
      <c r="C1131" s="1">
        <v>54</v>
      </c>
      <c r="D1131" s="1">
        <v>52</v>
      </c>
      <c r="E1131" s="1">
        <v>41</v>
      </c>
      <c r="F1131" s="1">
        <v>11</v>
      </c>
      <c r="G1131" s="1">
        <v>0</v>
      </c>
    </row>
    <row r="1132" spans="1:7" hidden="1" x14ac:dyDescent="0.25">
      <c r="A1132" t="s">
        <v>38</v>
      </c>
      <c r="B1132" t="s">
        <v>195</v>
      </c>
      <c r="C1132" s="1">
        <v>9</v>
      </c>
      <c r="D1132" s="1">
        <v>9</v>
      </c>
      <c r="E1132" s="1">
        <v>9</v>
      </c>
      <c r="F1132" s="1">
        <v>0</v>
      </c>
      <c r="G1132" s="1">
        <v>0</v>
      </c>
    </row>
    <row r="1133" spans="1:7" hidden="1" x14ac:dyDescent="0.25">
      <c r="A1133" t="s">
        <v>38</v>
      </c>
      <c r="B1133" t="s">
        <v>13</v>
      </c>
      <c r="C1133" s="1">
        <v>20</v>
      </c>
      <c r="D1133" s="1">
        <v>19</v>
      </c>
      <c r="E1133" s="1">
        <v>16</v>
      </c>
      <c r="F1133" s="1">
        <v>3</v>
      </c>
      <c r="G1133" s="1">
        <v>0</v>
      </c>
    </row>
    <row r="1134" spans="1:7" x14ac:dyDescent="0.25">
      <c r="A1134" t="s">
        <v>38</v>
      </c>
      <c r="B1134" t="s">
        <v>159</v>
      </c>
      <c r="C1134" s="1">
        <v>15</v>
      </c>
      <c r="D1134" s="1">
        <v>15</v>
      </c>
      <c r="E1134" s="1">
        <v>15</v>
      </c>
      <c r="F1134" s="1">
        <v>0</v>
      </c>
      <c r="G1134" s="1">
        <v>0</v>
      </c>
    </row>
    <row r="1135" spans="1:7" x14ac:dyDescent="0.25">
      <c r="A1135" t="s">
        <v>38</v>
      </c>
      <c r="B1135" t="s">
        <v>16</v>
      </c>
      <c r="C1135" s="1">
        <v>4</v>
      </c>
      <c r="D1135" s="1">
        <v>4</v>
      </c>
      <c r="E1135" s="1">
        <v>3</v>
      </c>
      <c r="F1135" s="1">
        <v>1</v>
      </c>
      <c r="G1135" s="1">
        <v>0</v>
      </c>
    </row>
    <row r="1136" spans="1:7" x14ac:dyDescent="0.25">
      <c r="A1136" t="s">
        <v>38</v>
      </c>
      <c r="B1136" t="s">
        <v>156</v>
      </c>
      <c r="C1136" s="1">
        <v>15</v>
      </c>
      <c r="D1136" s="1">
        <v>15</v>
      </c>
      <c r="E1136" s="1">
        <v>9</v>
      </c>
      <c r="F1136" s="1">
        <v>6</v>
      </c>
      <c r="G1136" s="1">
        <v>0</v>
      </c>
    </row>
    <row r="1137" spans="1:7" hidden="1" x14ac:dyDescent="0.25">
      <c r="A1137" t="s">
        <v>38</v>
      </c>
      <c r="B1137" t="s">
        <v>8</v>
      </c>
      <c r="C1137" s="1">
        <v>3</v>
      </c>
      <c r="D1137" s="1">
        <v>2</v>
      </c>
      <c r="E1137" s="1">
        <v>1</v>
      </c>
      <c r="F1137" s="1">
        <v>1</v>
      </c>
      <c r="G1137" s="1">
        <v>0</v>
      </c>
    </row>
    <row r="1138" spans="1:7" hidden="1" x14ac:dyDescent="0.25">
      <c r="A1138" t="s">
        <v>79</v>
      </c>
      <c r="B1138" t="s">
        <v>3</v>
      </c>
      <c r="C1138" s="1">
        <v>45</v>
      </c>
      <c r="D1138" s="1">
        <v>45</v>
      </c>
      <c r="E1138" s="1">
        <v>39</v>
      </c>
      <c r="F1138" s="1">
        <v>6</v>
      </c>
      <c r="G1138" s="1">
        <v>0</v>
      </c>
    </row>
    <row r="1139" spans="1:7" hidden="1" x14ac:dyDescent="0.25">
      <c r="A1139" t="s">
        <v>79</v>
      </c>
      <c r="B1139" t="s">
        <v>6</v>
      </c>
      <c r="C1139" s="1">
        <v>100</v>
      </c>
      <c r="D1139" s="1">
        <v>99</v>
      </c>
      <c r="E1139" s="1">
        <v>90</v>
      </c>
      <c r="F1139" s="1">
        <v>9</v>
      </c>
      <c r="G1139" s="1">
        <v>0</v>
      </c>
    </row>
    <row r="1140" spans="1:7" hidden="1" x14ac:dyDescent="0.25">
      <c r="A1140" t="s">
        <v>79</v>
      </c>
      <c r="B1140" t="s">
        <v>2</v>
      </c>
      <c r="C1140" s="1">
        <v>2</v>
      </c>
      <c r="D1140" s="1">
        <v>2</v>
      </c>
      <c r="E1140" s="1">
        <v>2</v>
      </c>
      <c r="F1140" s="1">
        <v>0</v>
      </c>
      <c r="G1140" s="1">
        <v>0</v>
      </c>
    </row>
    <row r="1141" spans="1:7" hidden="1" x14ac:dyDescent="0.25">
      <c r="A1141" t="s">
        <v>79</v>
      </c>
      <c r="B1141" t="s">
        <v>8</v>
      </c>
      <c r="C1141" s="1">
        <v>4</v>
      </c>
      <c r="D1141" s="1">
        <v>4</v>
      </c>
      <c r="E1141" s="1">
        <v>3</v>
      </c>
      <c r="F1141" s="1">
        <v>1</v>
      </c>
      <c r="G1141" s="1">
        <v>0</v>
      </c>
    </row>
    <row r="1142" spans="1:7" hidden="1" x14ac:dyDescent="0.25">
      <c r="A1142" t="s">
        <v>79</v>
      </c>
      <c r="B1142" t="s">
        <v>15</v>
      </c>
      <c r="C1142" s="1">
        <v>65</v>
      </c>
      <c r="D1142" s="1">
        <v>63</v>
      </c>
      <c r="E1142" s="1">
        <v>60</v>
      </c>
      <c r="F1142" s="1">
        <v>3</v>
      </c>
      <c r="G1142" s="1">
        <v>0</v>
      </c>
    </row>
    <row r="1143" spans="1:7" x14ac:dyDescent="0.25">
      <c r="A1143" t="s">
        <v>79</v>
      </c>
      <c r="B1143" t="s">
        <v>159</v>
      </c>
      <c r="C1143" s="1">
        <v>3</v>
      </c>
      <c r="D1143" s="1">
        <v>3</v>
      </c>
      <c r="E1143" s="1">
        <v>3</v>
      </c>
      <c r="F1143" s="1">
        <v>0</v>
      </c>
      <c r="G1143" s="1">
        <v>0</v>
      </c>
    </row>
    <row r="1144" spans="1:7" hidden="1" x14ac:dyDescent="0.25">
      <c r="A1144" t="s">
        <v>79</v>
      </c>
      <c r="B1144" t="s">
        <v>7</v>
      </c>
      <c r="C1144" s="1">
        <v>10</v>
      </c>
      <c r="D1144" s="1">
        <v>10</v>
      </c>
      <c r="E1144" s="1">
        <v>6</v>
      </c>
      <c r="F1144" s="1">
        <v>4</v>
      </c>
      <c r="G1144" s="1">
        <v>0</v>
      </c>
    </row>
    <row r="1145" spans="1:7" x14ac:dyDescent="0.25">
      <c r="A1145" t="s">
        <v>79</v>
      </c>
      <c r="B1145" t="s">
        <v>16</v>
      </c>
      <c r="C1145" s="1">
        <v>3</v>
      </c>
      <c r="D1145" s="1">
        <v>3</v>
      </c>
      <c r="E1145" s="1">
        <v>3</v>
      </c>
      <c r="F1145" s="1">
        <v>0</v>
      </c>
      <c r="G1145" s="1">
        <v>0</v>
      </c>
    </row>
    <row r="1146" spans="1:7" x14ac:dyDescent="0.25">
      <c r="A1146" t="s">
        <v>79</v>
      </c>
      <c r="B1146" t="s">
        <v>157</v>
      </c>
      <c r="C1146" s="1">
        <v>4</v>
      </c>
      <c r="D1146" s="1">
        <v>4</v>
      </c>
      <c r="E1146" s="1">
        <v>3</v>
      </c>
      <c r="F1146" s="1">
        <v>1</v>
      </c>
      <c r="G1146" s="1">
        <v>0</v>
      </c>
    </row>
    <row r="1147" spans="1:7" hidden="1" x14ac:dyDescent="0.25">
      <c r="A1147" t="s">
        <v>79</v>
      </c>
      <c r="B1147" t="s">
        <v>9</v>
      </c>
      <c r="C1147" s="1">
        <v>3</v>
      </c>
      <c r="D1147" s="1">
        <v>3</v>
      </c>
      <c r="E1147" s="1">
        <v>3</v>
      </c>
      <c r="F1147" s="1">
        <v>0</v>
      </c>
      <c r="G1147" s="1">
        <v>0</v>
      </c>
    </row>
    <row r="1148" spans="1:7" hidden="1" x14ac:dyDescent="0.25">
      <c r="A1148" t="s">
        <v>79</v>
      </c>
      <c r="B1148" t="s">
        <v>195</v>
      </c>
      <c r="C1148" s="1">
        <v>10</v>
      </c>
      <c r="D1148" s="1">
        <v>10</v>
      </c>
      <c r="E1148" s="1">
        <v>10</v>
      </c>
      <c r="F1148" s="1">
        <v>0</v>
      </c>
      <c r="G1148" s="1">
        <v>0</v>
      </c>
    </row>
    <row r="1149" spans="1:7" hidden="1" x14ac:dyDescent="0.25">
      <c r="A1149" t="s">
        <v>79</v>
      </c>
      <c r="B1149" t="s">
        <v>14</v>
      </c>
      <c r="C1149" s="1">
        <v>6</v>
      </c>
      <c r="D1149" s="1">
        <v>6</v>
      </c>
      <c r="E1149" s="1">
        <v>5</v>
      </c>
      <c r="F1149" s="1">
        <v>1</v>
      </c>
      <c r="G1149" s="1">
        <v>0</v>
      </c>
    </row>
    <row r="1150" spans="1:7" hidden="1" x14ac:dyDescent="0.25">
      <c r="A1150" t="s">
        <v>79</v>
      </c>
      <c r="B1150" t="s">
        <v>4</v>
      </c>
      <c r="C1150" s="1">
        <v>77</v>
      </c>
      <c r="D1150" s="1">
        <v>71</v>
      </c>
      <c r="E1150" s="1">
        <v>65</v>
      </c>
      <c r="F1150" s="1">
        <v>6</v>
      </c>
      <c r="G1150" s="1">
        <v>1</v>
      </c>
    </row>
    <row r="1151" spans="1:7" hidden="1" x14ac:dyDescent="0.25">
      <c r="A1151" t="s">
        <v>79</v>
      </c>
      <c r="B1151" t="s">
        <v>17</v>
      </c>
      <c r="C1151" s="1">
        <v>6</v>
      </c>
      <c r="D1151" s="1">
        <v>6</v>
      </c>
      <c r="E1151" s="1">
        <v>5</v>
      </c>
      <c r="F1151" s="1">
        <v>1</v>
      </c>
      <c r="G1151" s="1">
        <v>0</v>
      </c>
    </row>
    <row r="1152" spans="1:7" hidden="1" x14ac:dyDescent="0.25">
      <c r="A1152" t="s">
        <v>79</v>
      </c>
      <c r="B1152" t="s">
        <v>13</v>
      </c>
      <c r="C1152" s="1">
        <v>20</v>
      </c>
      <c r="D1152" s="1">
        <v>19</v>
      </c>
      <c r="E1152" s="1">
        <v>19</v>
      </c>
      <c r="F1152" s="1">
        <v>0</v>
      </c>
      <c r="G1152" s="1">
        <v>0</v>
      </c>
    </row>
    <row r="1153" spans="1:7" x14ac:dyDescent="0.25">
      <c r="A1153" t="s">
        <v>79</v>
      </c>
      <c r="B1153" t="s">
        <v>156</v>
      </c>
      <c r="C1153" s="1">
        <v>6</v>
      </c>
      <c r="D1153" s="1">
        <v>6</v>
      </c>
      <c r="E1153" s="1">
        <v>5</v>
      </c>
      <c r="F1153" s="1">
        <v>1</v>
      </c>
      <c r="G1153" s="1">
        <v>0</v>
      </c>
    </row>
    <row r="1154" spans="1:7" hidden="1" x14ac:dyDescent="0.25">
      <c r="A1154" t="s">
        <v>139</v>
      </c>
      <c r="B1154" t="s">
        <v>6</v>
      </c>
      <c r="C1154" s="1">
        <v>9</v>
      </c>
      <c r="D1154" s="1">
        <v>9</v>
      </c>
      <c r="E1154" s="1">
        <v>7</v>
      </c>
      <c r="F1154" s="1">
        <v>2</v>
      </c>
      <c r="G1154" s="1">
        <v>0</v>
      </c>
    </row>
    <row r="1155" spans="1:7" hidden="1" x14ac:dyDescent="0.25">
      <c r="A1155" t="s">
        <v>139</v>
      </c>
      <c r="B1155" t="s">
        <v>11</v>
      </c>
      <c r="C1155" s="1">
        <v>1</v>
      </c>
      <c r="D1155" s="1">
        <v>1</v>
      </c>
      <c r="E1155" s="1">
        <v>1</v>
      </c>
      <c r="F1155" s="1">
        <v>0</v>
      </c>
      <c r="G1155" s="1">
        <v>0</v>
      </c>
    </row>
    <row r="1156" spans="1:7" hidden="1" x14ac:dyDescent="0.25">
      <c r="A1156" t="s">
        <v>139</v>
      </c>
      <c r="B1156" t="s">
        <v>4</v>
      </c>
      <c r="C1156" s="1">
        <v>9</v>
      </c>
      <c r="D1156" s="1">
        <v>9</v>
      </c>
      <c r="E1156" s="1">
        <v>8</v>
      </c>
      <c r="F1156" s="1">
        <v>1</v>
      </c>
      <c r="G1156" s="1">
        <v>0</v>
      </c>
    </row>
    <row r="1157" spans="1:7" hidden="1" x14ac:dyDescent="0.25">
      <c r="A1157" t="s">
        <v>139</v>
      </c>
      <c r="B1157" t="s">
        <v>3</v>
      </c>
      <c r="C1157" s="1">
        <v>5</v>
      </c>
      <c r="D1157" s="1">
        <v>5</v>
      </c>
      <c r="E1157" s="1">
        <v>4</v>
      </c>
      <c r="F1157" s="1">
        <v>1</v>
      </c>
      <c r="G1157" s="1">
        <v>0</v>
      </c>
    </row>
    <row r="1158" spans="1:7" hidden="1" x14ac:dyDescent="0.25">
      <c r="A1158" t="s">
        <v>139</v>
      </c>
      <c r="B1158" t="s">
        <v>17</v>
      </c>
      <c r="C1158" s="1">
        <v>2</v>
      </c>
      <c r="D1158" s="1">
        <v>2</v>
      </c>
      <c r="E1158" s="1">
        <v>2</v>
      </c>
      <c r="F1158" s="1">
        <v>0</v>
      </c>
      <c r="G1158" s="1">
        <v>0</v>
      </c>
    </row>
    <row r="1159" spans="1:7" hidden="1" x14ac:dyDescent="0.25">
      <c r="A1159" t="s">
        <v>139</v>
      </c>
      <c r="B1159" t="s">
        <v>13</v>
      </c>
      <c r="C1159" s="1">
        <v>4</v>
      </c>
      <c r="D1159" s="1">
        <v>4</v>
      </c>
      <c r="E1159" s="1">
        <v>4</v>
      </c>
      <c r="F1159" s="1">
        <v>0</v>
      </c>
      <c r="G1159" s="1">
        <v>0</v>
      </c>
    </row>
    <row r="1160" spans="1:7" x14ac:dyDescent="0.25">
      <c r="A1160" t="s">
        <v>139</v>
      </c>
      <c r="B1160" t="s">
        <v>156</v>
      </c>
      <c r="C1160" s="1">
        <v>1</v>
      </c>
      <c r="D1160" s="1">
        <v>1</v>
      </c>
      <c r="E1160" s="1">
        <v>1</v>
      </c>
      <c r="F1160" s="1">
        <v>0</v>
      </c>
      <c r="G1160" s="1">
        <v>0</v>
      </c>
    </row>
    <row r="1161" spans="1:7" hidden="1" x14ac:dyDescent="0.25">
      <c r="A1161" t="s">
        <v>139</v>
      </c>
      <c r="B1161" t="s">
        <v>14</v>
      </c>
      <c r="C1161" s="1">
        <v>1</v>
      </c>
      <c r="D1161" s="1">
        <v>1</v>
      </c>
      <c r="E1161" s="1">
        <v>1</v>
      </c>
      <c r="F1161" s="1">
        <v>0</v>
      </c>
      <c r="G1161" s="1">
        <v>0</v>
      </c>
    </row>
    <row r="1162" spans="1:7" x14ac:dyDescent="0.25">
      <c r="A1162" t="s">
        <v>139</v>
      </c>
      <c r="B1162" t="s">
        <v>159</v>
      </c>
      <c r="C1162" s="1">
        <v>2</v>
      </c>
      <c r="D1162" s="1">
        <v>2</v>
      </c>
      <c r="E1162" s="1">
        <v>2</v>
      </c>
      <c r="F1162" s="1">
        <v>0</v>
      </c>
      <c r="G1162" s="1">
        <v>0</v>
      </c>
    </row>
    <row r="1163" spans="1:7" x14ac:dyDescent="0.25">
      <c r="A1163" t="s">
        <v>139</v>
      </c>
      <c r="B1163" t="s">
        <v>16</v>
      </c>
      <c r="C1163" s="1">
        <v>2</v>
      </c>
      <c r="D1163" s="1">
        <v>2</v>
      </c>
      <c r="E1163" s="1">
        <v>2</v>
      </c>
      <c r="F1163" s="1">
        <v>0</v>
      </c>
      <c r="G1163" s="1">
        <v>0</v>
      </c>
    </row>
    <row r="1164" spans="1:7" hidden="1" x14ac:dyDescent="0.25">
      <c r="A1164" t="s">
        <v>139</v>
      </c>
      <c r="B1164" t="s">
        <v>195</v>
      </c>
      <c r="C1164" s="1">
        <v>1</v>
      </c>
      <c r="D1164" s="1">
        <v>1</v>
      </c>
      <c r="E1164" s="1">
        <v>1</v>
      </c>
      <c r="F1164" s="1">
        <v>0</v>
      </c>
      <c r="G1164" s="1">
        <v>0</v>
      </c>
    </row>
    <row r="1165" spans="1:7" hidden="1" x14ac:dyDescent="0.25">
      <c r="A1165" t="s">
        <v>139</v>
      </c>
      <c r="B1165" t="s">
        <v>7</v>
      </c>
      <c r="C1165" s="1">
        <v>3</v>
      </c>
      <c r="D1165" s="1">
        <v>2</v>
      </c>
      <c r="E1165" s="1">
        <v>0</v>
      </c>
      <c r="F1165" s="1">
        <v>2</v>
      </c>
      <c r="G1165" s="1">
        <v>0</v>
      </c>
    </row>
    <row r="1166" spans="1:7" hidden="1" x14ac:dyDescent="0.25">
      <c r="A1166" t="s">
        <v>139</v>
      </c>
      <c r="B1166" t="s">
        <v>15</v>
      </c>
      <c r="C1166" s="1">
        <v>13</v>
      </c>
      <c r="D1166" s="1">
        <v>13</v>
      </c>
      <c r="E1166" s="1">
        <v>11</v>
      </c>
      <c r="F1166" s="1">
        <v>2</v>
      </c>
      <c r="G1166" s="1">
        <v>0</v>
      </c>
    </row>
    <row r="1167" spans="1:7" hidden="1" x14ac:dyDescent="0.25">
      <c r="A1167" t="s">
        <v>80</v>
      </c>
      <c r="B1167" t="s">
        <v>4</v>
      </c>
      <c r="C1167" s="1">
        <v>27</v>
      </c>
      <c r="D1167" s="1">
        <v>27</v>
      </c>
      <c r="E1167" s="1">
        <v>5</v>
      </c>
      <c r="F1167" s="1">
        <v>22</v>
      </c>
      <c r="G1167" s="1">
        <v>0</v>
      </c>
    </row>
    <row r="1168" spans="1:7" hidden="1" x14ac:dyDescent="0.25">
      <c r="A1168" t="s">
        <v>80</v>
      </c>
      <c r="B1168" t="s">
        <v>7</v>
      </c>
      <c r="C1168" s="1">
        <v>4</v>
      </c>
      <c r="D1168" s="1">
        <v>4</v>
      </c>
      <c r="E1168" s="1">
        <v>2</v>
      </c>
      <c r="F1168" s="1">
        <v>2</v>
      </c>
      <c r="G1168" s="1">
        <v>0</v>
      </c>
    </row>
    <row r="1169" spans="1:7" hidden="1" x14ac:dyDescent="0.25">
      <c r="A1169" t="s">
        <v>80</v>
      </c>
      <c r="B1169" t="s">
        <v>9</v>
      </c>
      <c r="C1169" s="1">
        <v>1</v>
      </c>
      <c r="D1169" s="1">
        <v>1</v>
      </c>
      <c r="E1169" s="1">
        <v>1</v>
      </c>
      <c r="F1169" s="1">
        <v>0</v>
      </c>
      <c r="G1169" s="1">
        <v>0</v>
      </c>
    </row>
    <row r="1170" spans="1:7" hidden="1" x14ac:dyDescent="0.25">
      <c r="A1170" t="s">
        <v>80</v>
      </c>
      <c r="B1170" t="s">
        <v>6</v>
      </c>
      <c r="C1170" s="1">
        <v>4</v>
      </c>
      <c r="D1170" s="1">
        <v>4</v>
      </c>
      <c r="E1170" s="1">
        <v>2</v>
      </c>
      <c r="F1170" s="1">
        <v>2</v>
      </c>
      <c r="G1170" s="1">
        <v>0</v>
      </c>
    </row>
    <row r="1171" spans="1:7" x14ac:dyDescent="0.25">
      <c r="A1171" t="s">
        <v>80</v>
      </c>
      <c r="B1171" t="s">
        <v>159</v>
      </c>
      <c r="C1171" s="1">
        <v>1</v>
      </c>
      <c r="D1171" s="1">
        <v>1</v>
      </c>
      <c r="E1171" s="1">
        <v>1</v>
      </c>
      <c r="F1171" s="1">
        <v>0</v>
      </c>
      <c r="G1171" s="1">
        <v>0</v>
      </c>
    </row>
    <row r="1172" spans="1:7" x14ac:dyDescent="0.25">
      <c r="A1172" t="s">
        <v>80</v>
      </c>
      <c r="B1172" t="s">
        <v>156</v>
      </c>
      <c r="C1172" s="1">
        <v>3</v>
      </c>
      <c r="D1172" s="1">
        <v>3</v>
      </c>
      <c r="E1172" s="1">
        <v>3</v>
      </c>
      <c r="F1172" s="1">
        <v>0</v>
      </c>
      <c r="G1172" s="1">
        <v>0</v>
      </c>
    </row>
    <row r="1173" spans="1:7" hidden="1" x14ac:dyDescent="0.25">
      <c r="A1173" t="s">
        <v>80</v>
      </c>
      <c r="B1173" t="s">
        <v>17</v>
      </c>
      <c r="C1173" s="1">
        <v>1</v>
      </c>
      <c r="D1173" s="1">
        <v>1</v>
      </c>
      <c r="E1173" s="1">
        <v>1</v>
      </c>
      <c r="F1173" s="1">
        <v>0</v>
      </c>
      <c r="G1173" s="1">
        <v>0</v>
      </c>
    </row>
    <row r="1174" spans="1:7" hidden="1" x14ac:dyDescent="0.25">
      <c r="A1174" t="s">
        <v>80</v>
      </c>
      <c r="B1174" t="s">
        <v>195</v>
      </c>
      <c r="C1174" s="1">
        <v>3</v>
      </c>
      <c r="D1174" s="1">
        <v>3</v>
      </c>
      <c r="E1174" s="1">
        <v>3</v>
      </c>
      <c r="F1174" s="1">
        <v>0</v>
      </c>
      <c r="G1174" s="1">
        <v>0</v>
      </c>
    </row>
    <row r="1175" spans="1:7" hidden="1" x14ac:dyDescent="0.25">
      <c r="A1175" t="s">
        <v>80</v>
      </c>
      <c r="B1175" t="s">
        <v>15</v>
      </c>
      <c r="C1175" s="1">
        <v>7</v>
      </c>
      <c r="D1175" s="1">
        <v>7</v>
      </c>
      <c r="E1175" s="1">
        <v>7</v>
      </c>
      <c r="F1175" s="1">
        <v>0</v>
      </c>
      <c r="G1175" s="1">
        <v>0</v>
      </c>
    </row>
    <row r="1176" spans="1:7" hidden="1" x14ac:dyDescent="0.25">
      <c r="A1176" t="s">
        <v>80</v>
      </c>
      <c r="B1176" t="s">
        <v>13</v>
      </c>
      <c r="C1176" s="1">
        <v>3</v>
      </c>
      <c r="D1176" s="1">
        <v>2</v>
      </c>
      <c r="E1176" s="1">
        <v>1</v>
      </c>
      <c r="F1176" s="1">
        <v>1</v>
      </c>
      <c r="G1176" s="1">
        <v>0</v>
      </c>
    </row>
    <row r="1177" spans="1:7" x14ac:dyDescent="0.25">
      <c r="A1177" t="s">
        <v>80</v>
      </c>
      <c r="B1177" t="s">
        <v>157</v>
      </c>
      <c r="C1177" s="1">
        <v>17</v>
      </c>
      <c r="D1177" s="1">
        <v>16</v>
      </c>
      <c r="E1177" s="1">
        <v>8</v>
      </c>
      <c r="F1177" s="1">
        <v>8</v>
      </c>
      <c r="G1177" s="1">
        <v>0</v>
      </c>
    </row>
    <row r="1178" spans="1:7" hidden="1" x14ac:dyDescent="0.25">
      <c r="A1178" t="s">
        <v>80</v>
      </c>
      <c r="B1178" t="s">
        <v>5</v>
      </c>
      <c r="C1178" s="1">
        <v>2</v>
      </c>
      <c r="D1178" s="1">
        <v>2</v>
      </c>
      <c r="E1178" s="1">
        <v>1</v>
      </c>
      <c r="F1178" s="1">
        <v>1</v>
      </c>
      <c r="G1178" s="1">
        <v>0</v>
      </c>
    </row>
    <row r="1179" spans="1:7" hidden="1" x14ac:dyDescent="0.25">
      <c r="A1179" t="s">
        <v>80</v>
      </c>
      <c r="B1179" t="s">
        <v>3</v>
      </c>
      <c r="C1179" s="1">
        <v>6</v>
      </c>
      <c r="D1179" s="1">
        <v>6</v>
      </c>
      <c r="E1179" s="1">
        <v>3</v>
      </c>
      <c r="F1179" s="1">
        <v>3</v>
      </c>
      <c r="G1179" s="1">
        <v>0</v>
      </c>
    </row>
    <row r="1180" spans="1:7" x14ac:dyDescent="0.25">
      <c r="A1180" t="s">
        <v>80</v>
      </c>
      <c r="B1180" t="s">
        <v>16</v>
      </c>
      <c r="C1180" s="1">
        <v>1</v>
      </c>
      <c r="D1180" s="1">
        <v>1</v>
      </c>
      <c r="E1180" s="1">
        <v>1</v>
      </c>
      <c r="F1180" s="1">
        <v>0</v>
      </c>
      <c r="G1180" s="1">
        <v>0</v>
      </c>
    </row>
    <row r="1181" spans="1:7" hidden="1" x14ac:dyDescent="0.25">
      <c r="A1181" t="s">
        <v>81</v>
      </c>
      <c r="B1181" t="s">
        <v>9</v>
      </c>
      <c r="C1181" s="1">
        <v>6</v>
      </c>
      <c r="D1181" s="1">
        <v>6</v>
      </c>
      <c r="E1181" s="1">
        <v>3</v>
      </c>
      <c r="F1181" s="1">
        <v>3</v>
      </c>
      <c r="G1181" s="1">
        <v>0</v>
      </c>
    </row>
    <row r="1182" spans="1:7" hidden="1" x14ac:dyDescent="0.25">
      <c r="A1182" t="s">
        <v>81</v>
      </c>
      <c r="B1182" t="s">
        <v>11</v>
      </c>
      <c r="C1182" s="1">
        <v>5</v>
      </c>
      <c r="D1182" s="1">
        <v>5</v>
      </c>
      <c r="E1182" s="1">
        <v>5</v>
      </c>
      <c r="F1182" s="1">
        <v>0</v>
      </c>
      <c r="G1182" s="1">
        <v>0</v>
      </c>
    </row>
    <row r="1183" spans="1:7" hidden="1" x14ac:dyDescent="0.25">
      <c r="A1183" t="s">
        <v>81</v>
      </c>
      <c r="B1183" t="s">
        <v>5</v>
      </c>
      <c r="C1183" s="1">
        <v>1</v>
      </c>
      <c r="D1183" s="1">
        <v>1</v>
      </c>
      <c r="E1183" s="1">
        <v>0</v>
      </c>
      <c r="F1183" s="1">
        <v>1</v>
      </c>
      <c r="G1183" s="1">
        <v>0</v>
      </c>
    </row>
    <row r="1184" spans="1:7" hidden="1" x14ac:dyDescent="0.25">
      <c r="A1184" t="s">
        <v>81</v>
      </c>
      <c r="B1184" t="s">
        <v>6</v>
      </c>
      <c r="C1184" s="1">
        <v>69</v>
      </c>
      <c r="D1184" s="1">
        <v>67</v>
      </c>
      <c r="E1184" s="1">
        <v>55</v>
      </c>
      <c r="F1184" s="1">
        <v>12</v>
      </c>
      <c r="G1184" s="1">
        <v>0</v>
      </c>
    </row>
    <row r="1185" spans="1:7" hidden="1" x14ac:dyDescent="0.25">
      <c r="A1185" t="s">
        <v>81</v>
      </c>
      <c r="B1185" t="s">
        <v>2</v>
      </c>
      <c r="C1185" s="1">
        <v>9</v>
      </c>
      <c r="D1185" s="1">
        <v>6</v>
      </c>
      <c r="E1185" s="1">
        <v>4</v>
      </c>
      <c r="F1185" s="1">
        <v>2</v>
      </c>
      <c r="G1185" s="1">
        <v>0</v>
      </c>
    </row>
    <row r="1186" spans="1:7" x14ac:dyDescent="0.25">
      <c r="A1186" t="s">
        <v>81</v>
      </c>
      <c r="B1186" t="s">
        <v>157</v>
      </c>
      <c r="C1186" s="1">
        <v>3</v>
      </c>
      <c r="D1186" s="1">
        <v>2</v>
      </c>
      <c r="E1186" s="1">
        <v>2</v>
      </c>
      <c r="F1186" s="1">
        <v>0</v>
      </c>
      <c r="G1186" s="1">
        <v>0</v>
      </c>
    </row>
    <row r="1187" spans="1:7" hidden="1" x14ac:dyDescent="0.25">
      <c r="A1187" t="s">
        <v>81</v>
      </c>
      <c r="B1187" t="s">
        <v>13</v>
      </c>
      <c r="C1187" s="1">
        <v>5</v>
      </c>
      <c r="D1187" s="1">
        <v>5</v>
      </c>
      <c r="E1187" s="1">
        <v>5</v>
      </c>
      <c r="F1187" s="1">
        <v>0</v>
      </c>
      <c r="G1187" s="1">
        <v>0</v>
      </c>
    </row>
    <row r="1188" spans="1:7" hidden="1" x14ac:dyDescent="0.25">
      <c r="A1188" t="s">
        <v>81</v>
      </c>
      <c r="B1188" t="s">
        <v>3</v>
      </c>
      <c r="C1188" s="1">
        <v>34</v>
      </c>
      <c r="D1188" s="1">
        <v>34</v>
      </c>
      <c r="E1188" s="1">
        <v>31</v>
      </c>
      <c r="F1188" s="1">
        <v>3</v>
      </c>
      <c r="G1188" s="1">
        <v>0</v>
      </c>
    </row>
    <row r="1189" spans="1:7" x14ac:dyDescent="0.25">
      <c r="A1189" t="s">
        <v>81</v>
      </c>
      <c r="B1189" t="s">
        <v>192</v>
      </c>
      <c r="C1189" s="1">
        <v>1</v>
      </c>
      <c r="D1189" s="1">
        <v>1</v>
      </c>
      <c r="E1189" s="1">
        <v>1</v>
      </c>
      <c r="F1189" s="1">
        <v>0</v>
      </c>
      <c r="G1189" s="1">
        <v>0</v>
      </c>
    </row>
    <row r="1190" spans="1:7" x14ac:dyDescent="0.25">
      <c r="A1190" t="s">
        <v>81</v>
      </c>
      <c r="B1190" t="s">
        <v>156</v>
      </c>
      <c r="C1190" s="1">
        <v>1</v>
      </c>
      <c r="D1190" s="1">
        <v>1</v>
      </c>
      <c r="E1190" s="1">
        <v>1</v>
      </c>
      <c r="F1190" s="1">
        <v>0</v>
      </c>
      <c r="G1190" s="1">
        <v>0</v>
      </c>
    </row>
    <row r="1191" spans="1:7" x14ac:dyDescent="0.25">
      <c r="A1191" t="s">
        <v>81</v>
      </c>
      <c r="B1191" t="s">
        <v>159</v>
      </c>
      <c r="C1191" s="1">
        <v>6</v>
      </c>
      <c r="D1191" s="1">
        <v>6</v>
      </c>
      <c r="E1191" s="1">
        <v>5</v>
      </c>
      <c r="F1191" s="1">
        <v>1</v>
      </c>
      <c r="G1191" s="1">
        <v>0</v>
      </c>
    </row>
    <row r="1192" spans="1:7" x14ac:dyDescent="0.25">
      <c r="A1192" t="s">
        <v>81</v>
      </c>
      <c r="B1192" t="s">
        <v>16</v>
      </c>
      <c r="C1192" s="1">
        <v>5</v>
      </c>
      <c r="D1192" s="1">
        <v>5</v>
      </c>
      <c r="E1192" s="1">
        <v>5</v>
      </c>
      <c r="F1192" s="1">
        <v>0</v>
      </c>
      <c r="G1192" s="1">
        <v>0</v>
      </c>
    </row>
    <row r="1193" spans="1:7" x14ac:dyDescent="0.25">
      <c r="A1193" t="s">
        <v>81</v>
      </c>
      <c r="B1193" t="s">
        <v>158</v>
      </c>
      <c r="C1193" s="1">
        <v>1</v>
      </c>
      <c r="D1193" s="1">
        <v>1</v>
      </c>
      <c r="E1193" s="1">
        <v>1</v>
      </c>
      <c r="F1193" s="1">
        <v>0</v>
      </c>
      <c r="G1193" s="1">
        <v>0</v>
      </c>
    </row>
    <row r="1194" spans="1:7" hidden="1" x14ac:dyDescent="0.25">
      <c r="A1194" t="s">
        <v>81</v>
      </c>
      <c r="B1194" t="s">
        <v>10</v>
      </c>
      <c r="C1194" s="1">
        <v>3</v>
      </c>
      <c r="D1194" s="1">
        <v>3</v>
      </c>
      <c r="E1194" s="1">
        <v>3</v>
      </c>
      <c r="F1194" s="1">
        <v>0</v>
      </c>
      <c r="G1194" s="1">
        <v>0</v>
      </c>
    </row>
    <row r="1195" spans="1:7" hidden="1" x14ac:dyDescent="0.25">
      <c r="A1195" t="s">
        <v>81</v>
      </c>
      <c r="B1195" t="s">
        <v>195</v>
      </c>
      <c r="C1195" s="1">
        <v>10</v>
      </c>
      <c r="D1195" s="1">
        <v>10</v>
      </c>
      <c r="E1195" s="1">
        <v>10</v>
      </c>
      <c r="F1195" s="1">
        <v>0</v>
      </c>
      <c r="G1195" s="1">
        <v>0</v>
      </c>
    </row>
    <row r="1196" spans="1:7" hidden="1" x14ac:dyDescent="0.25">
      <c r="A1196" t="s">
        <v>81</v>
      </c>
      <c r="B1196" t="s">
        <v>15</v>
      </c>
      <c r="C1196" s="1">
        <v>60</v>
      </c>
      <c r="D1196" s="1">
        <v>60</v>
      </c>
      <c r="E1196" s="1">
        <v>54</v>
      </c>
      <c r="F1196" s="1">
        <v>6</v>
      </c>
      <c r="G1196" s="1">
        <v>0</v>
      </c>
    </row>
    <row r="1197" spans="1:7" hidden="1" x14ac:dyDescent="0.25">
      <c r="A1197" t="s">
        <v>81</v>
      </c>
      <c r="B1197" t="s">
        <v>14</v>
      </c>
      <c r="C1197" s="1">
        <v>1</v>
      </c>
      <c r="D1197" s="1">
        <v>0</v>
      </c>
      <c r="E1197" s="1">
        <v>0</v>
      </c>
      <c r="F1197" s="1">
        <v>0</v>
      </c>
      <c r="G1197" s="1">
        <v>0</v>
      </c>
    </row>
    <row r="1198" spans="1:7" hidden="1" x14ac:dyDescent="0.25">
      <c r="A1198" t="s">
        <v>81</v>
      </c>
      <c r="B1198" t="s">
        <v>8</v>
      </c>
      <c r="C1198" s="1">
        <v>3</v>
      </c>
      <c r="D1198" s="1">
        <v>3</v>
      </c>
      <c r="E1198" s="1">
        <v>3</v>
      </c>
      <c r="F1198" s="1">
        <v>0</v>
      </c>
      <c r="G1198" s="1">
        <v>0</v>
      </c>
    </row>
    <row r="1199" spans="1:7" hidden="1" x14ac:dyDescent="0.25">
      <c r="A1199" t="s">
        <v>81</v>
      </c>
      <c r="B1199" t="s">
        <v>7</v>
      </c>
      <c r="C1199" s="1">
        <v>22</v>
      </c>
      <c r="D1199" s="1">
        <v>22</v>
      </c>
      <c r="E1199" s="1">
        <v>9</v>
      </c>
      <c r="F1199" s="1">
        <v>13</v>
      </c>
      <c r="G1199" s="1">
        <v>0</v>
      </c>
    </row>
    <row r="1200" spans="1:7" hidden="1" x14ac:dyDescent="0.25">
      <c r="A1200" t="s">
        <v>81</v>
      </c>
      <c r="B1200" t="s">
        <v>4</v>
      </c>
      <c r="C1200" s="1">
        <v>67</v>
      </c>
      <c r="D1200" s="1">
        <v>66</v>
      </c>
      <c r="E1200" s="1">
        <v>60</v>
      </c>
      <c r="F1200" s="1">
        <v>6</v>
      </c>
      <c r="G1200" s="1">
        <v>0</v>
      </c>
    </row>
    <row r="1201" spans="1:7" hidden="1" x14ac:dyDescent="0.25">
      <c r="A1201" t="s">
        <v>81</v>
      </c>
      <c r="B1201" t="s">
        <v>17</v>
      </c>
      <c r="C1201" s="1">
        <v>24</v>
      </c>
      <c r="D1201" s="1">
        <v>22</v>
      </c>
      <c r="E1201" s="1">
        <v>21</v>
      </c>
      <c r="F1201" s="1">
        <v>1</v>
      </c>
      <c r="G1201" s="1">
        <v>0</v>
      </c>
    </row>
    <row r="1202" spans="1:7" hidden="1" x14ac:dyDescent="0.25">
      <c r="A1202" t="s">
        <v>140</v>
      </c>
      <c r="B1202" t="s">
        <v>4</v>
      </c>
      <c r="C1202" s="1">
        <v>105</v>
      </c>
      <c r="D1202" s="1">
        <v>99</v>
      </c>
      <c r="E1202" s="1">
        <v>66</v>
      </c>
      <c r="F1202" s="1">
        <v>33</v>
      </c>
      <c r="G1202" s="1">
        <v>1</v>
      </c>
    </row>
    <row r="1203" spans="1:7" hidden="1" x14ac:dyDescent="0.25">
      <c r="A1203" t="s">
        <v>140</v>
      </c>
      <c r="B1203" t="s">
        <v>7</v>
      </c>
      <c r="C1203" s="1">
        <v>36</v>
      </c>
      <c r="D1203" s="1">
        <v>35</v>
      </c>
      <c r="E1203" s="1">
        <v>15</v>
      </c>
      <c r="F1203" s="1">
        <v>20</v>
      </c>
      <c r="G1203" s="1">
        <v>0</v>
      </c>
    </row>
    <row r="1204" spans="1:7" hidden="1" x14ac:dyDescent="0.25">
      <c r="A1204" t="s">
        <v>140</v>
      </c>
      <c r="B1204" t="s">
        <v>14</v>
      </c>
      <c r="C1204" s="1">
        <v>6</v>
      </c>
      <c r="D1204" s="1">
        <v>6</v>
      </c>
      <c r="E1204" s="1">
        <v>5</v>
      </c>
      <c r="F1204" s="1">
        <v>1</v>
      </c>
      <c r="G1204" s="1">
        <v>0</v>
      </c>
    </row>
    <row r="1205" spans="1:7" hidden="1" x14ac:dyDescent="0.25">
      <c r="A1205" t="s">
        <v>140</v>
      </c>
      <c r="B1205" t="s">
        <v>8</v>
      </c>
      <c r="C1205" s="1">
        <v>4</v>
      </c>
      <c r="D1205" s="1">
        <v>4</v>
      </c>
      <c r="E1205" s="1">
        <v>4</v>
      </c>
      <c r="F1205" s="1">
        <v>0</v>
      </c>
      <c r="G1205" s="1">
        <v>0</v>
      </c>
    </row>
    <row r="1206" spans="1:7" hidden="1" x14ac:dyDescent="0.25">
      <c r="A1206" t="s">
        <v>140</v>
      </c>
      <c r="B1206" t="s">
        <v>2</v>
      </c>
      <c r="C1206" s="1">
        <v>1</v>
      </c>
      <c r="D1206" s="1">
        <v>1</v>
      </c>
      <c r="E1206" s="1">
        <v>1</v>
      </c>
      <c r="F1206" s="1">
        <v>0</v>
      </c>
      <c r="G1206" s="1">
        <v>0</v>
      </c>
    </row>
    <row r="1207" spans="1:7" x14ac:dyDescent="0.25">
      <c r="A1207" t="s">
        <v>140</v>
      </c>
      <c r="B1207" t="s">
        <v>156</v>
      </c>
      <c r="C1207" s="1">
        <v>10</v>
      </c>
      <c r="D1207" s="1">
        <v>10</v>
      </c>
      <c r="E1207" s="1">
        <v>5</v>
      </c>
      <c r="F1207" s="1">
        <v>5</v>
      </c>
      <c r="G1207" s="1">
        <v>0</v>
      </c>
    </row>
    <row r="1208" spans="1:7" hidden="1" x14ac:dyDescent="0.25">
      <c r="A1208" t="s">
        <v>140</v>
      </c>
      <c r="B1208" t="s">
        <v>13</v>
      </c>
      <c r="C1208" s="1">
        <v>13</v>
      </c>
      <c r="D1208" s="1">
        <v>11</v>
      </c>
      <c r="E1208" s="1">
        <v>10</v>
      </c>
      <c r="F1208" s="1">
        <v>1</v>
      </c>
      <c r="G1208" s="1">
        <v>0</v>
      </c>
    </row>
    <row r="1209" spans="1:7" hidden="1" x14ac:dyDescent="0.25">
      <c r="A1209" t="s">
        <v>140</v>
      </c>
      <c r="B1209" t="s">
        <v>12</v>
      </c>
      <c r="C1209" s="1">
        <v>33</v>
      </c>
      <c r="D1209" s="1">
        <v>32</v>
      </c>
      <c r="E1209" s="1">
        <v>27</v>
      </c>
      <c r="F1209" s="1">
        <v>5</v>
      </c>
      <c r="G1209" s="1">
        <v>0</v>
      </c>
    </row>
    <row r="1210" spans="1:7" hidden="1" x14ac:dyDescent="0.25">
      <c r="A1210" t="s">
        <v>140</v>
      </c>
      <c r="B1210" t="s">
        <v>11</v>
      </c>
      <c r="C1210" s="1">
        <v>1</v>
      </c>
      <c r="D1210" s="1">
        <v>0</v>
      </c>
      <c r="E1210" s="1">
        <v>0</v>
      </c>
      <c r="F1210" s="1">
        <v>0</v>
      </c>
      <c r="G1210" s="1">
        <v>1</v>
      </c>
    </row>
    <row r="1211" spans="1:7" hidden="1" x14ac:dyDescent="0.25">
      <c r="A1211" t="s">
        <v>140</v>
      </c>
      <c r="B1211" t="s">
        <v>17</v>
      </c>
      <c r="C1211" s="1">
        <v>9</v>
      </c>
      <c r="D1211" s="1">
        <v>9</v>
      </c>
      <c r="E1211" s="1">
        <v>8</v>
      </c>
      <c r="F1211" s="1">
        <v>1</v>
      </c>
      <c r="G1211" s="1">
        <v>0</v>
      </c>
    </row>
    <row r="1212" spans="1:7" hidden="1" x14ac:dyDescent="0.25">
      <c r="A1212" t="s">
        <v>140</v>
      </c>
      <c r="B1212" t="s">
        <v>3</v>
      </c>
      <c r="C1212" s="1">
        <v>29</v>
      </c>
      <c r="D1212" s="1">
        <v>29</v>
      </c>
      <c r="E1212" s="1">
        <v>15</v>
      </c>
      <c r="F1212" s="1">
        <v>14</v>
      </c>
      <c r="G1212" s="1">
        <v>0</v>
      </c>
    </row>
    <row r="1213" spans="1:7" hidden="1" x14ac:dyDescent="0.25">
      <c r="A1213" t="s">
        <v>140</v>
      </c>
      <c r="B1213" t="s">
        <v>195</v>
      </c>
      <c r="C1213" s="1">
        <v>37</v>
      </c>
      <c r="D1213" s="1">
        <v>37</v>
      </c>
      <c r="E1213" s="1">
        <v>37</v>
      </c>
      <c r="F1213" s="1">
        <v>0</v>
      </c>
      <c r="G1213" s="1">
        <v>0</v>
      </c>
    </row>
    <row r="1214" spans="1:7" hidden="1" x14ac:dyDescent="0.25">
      <c r="A1214" t="s">
        <v>140</v>
      </c>
      <c r="B1214" t="s">
        <v>6</v>
      </c>
      <c r="C1214" s="1">
        <v>95</v>
      </c>
      <c r="D1214" s="1">
        <v>93</v>
      </c>
      <c r="E1214" s="1">
        <v>69</v>
      </c>
      <c r="F1214" s="1">
        <v>24</v>
      </c>
      <c r="G1214" s="1">
        <v>0</v>
      </c>
    </row>
    <row r="1215" spans="1:7" hidden="1" x14ac:dyDescent="0.25">
      <c r="A1215" t="s">
        <v>140</v>
      </c>
      <c r="B1215" t="s">
        <v>15</v>
      </c>
      <c r="C1215" s="1">
        <v>87</v>
      </c>
      <c r="D1215" s="1">
        <v>86</v>
      </c>
      <c r="E1215" s="1">
        <v>72</v>
      </c>
      <c r="F1215" s="1">
        <v>14</v>
      </c>
      <c r="G1215" s="1">
        <v>0</v>
      </c>
    </row>
    <row r="1216" spans="1:7" x14ac:dyDescent="0.25">
      <c r="A1216" t="s">
        <v>140</v>
      </c>
      <c r="B1216" t="s">
        <v>16</v>
      </c>
      <c r="C1216" s="1">
        <v>19</v>
      </c>
      <c r="D1216" s="1">
        <v>19</v>
      </c>
      <c r="E1216" s="1">
        <v>15</v>
      </c>
      <c r="F1216" s="1">
        <v>4</v>
      </c>
      <c r="G1216" s="1">
        <v>0</v>
      </c>
    </row>
    <row r="1217" spans="1:7" x14ac:dyDescent="0.25">
      <c r="A1217" t="s">
        <v>140</v>
      </c>
      <c r="B1217" t="s">
        <v>157</v>
      </c>
      <c r="C1217" s="1">
        <v>29</v>
      </c>
      <c r="D1217" s="1">
        <v>25</v>
      </c>
      <c r="E1217" s="1">
        <v>23</v>
      </c>
      <c r="F1217" s="1">
        <v>2</v>
      </c>
      <c r="G1217" s="1">
        <v>0</v>
      </c>
    </row>
    <row r="1218" spans="1:7" x14ac:dyDescent="0.25">
      <c r="A1218" t="s">
        <v>140</v>
      </c>
      <c r="B1218" t="s">
        <v>159</v>
      </c>
      <c r="C1218" s="1">
        <v>18</v>
      </c>
      <c r="D1218" s="1">
        <v>18</v>
      </c>
      <c r="E1218" s="1">
        <v>15</v>
      </c>
      <c r="F1218" s="1">
        <v>3</v>
      </c>
      <c r="G1218" s="1">
        <v>0</v>
      </c>
    </row>
    <row r="1219" spans="1:7" hidden="1" x14ac:dyDescent="0.25">
      <c r="A1219" t="s">
        <v>82</v>
      </c>
      <c r="B1219" t="s">
        <v>7</v>
      </c>
      <c r="C1219" s="1">
        <v>31</v>
      </c>
      <c r="D1219" s="1">
        <v>31</v>
      </c>
      <c r="E1219" s="1">
        <v>8</v>
      </c>
      <c r="F1219" s="1">
        <v>23</v>
      </c>
      <c r="G1219" s="1">
        <v>0</v>
      </c>
    </row>
    <row r="1220" spans="1:7" hidden="1" x14ac:dyDescent="0.25">
      <c r="A1220" t="s">
        <v>82</v>
      </c>
      <c r="B1220" t="s">
        <v>6</v>
      </c>
      <c r="C1220" s="1">
        <v>66</v>
      </c>
      <c r="D1220" s="1">
        <v>62</v>
      </c>
      <c r="E1220" s="1">
        <v>31</v>
      </c>
      <c r="F1220" s="1">
        <v>31</v>
      </c>
      <c r="G1220" s="1">
        <v>2</v>
      </c>
    </row>
    <row r="1221" spans="1:7" hidden="1" x14ac:dyDescent="0.25">
      <c r="A1221" t="s">
        <v>82</v>
      </c>
      <c r="B1221" t="s">
        <v>8</v>
      </c>
      <c r="C1221" s="1">
        <v>13</v>
      </c>
      <c r="D1221" s="1">
        <v>13</v>
      </c>
      <c r="E1221" s="1">
        <v>9</v>
      </c>
      <c r="F1221" s="1">
        <v>4</v>
      </c>
      <c r="G1221" s="1">
        <v>0</v>
      </c>
    </row>
    <row r="1222" spans="1:7" hidden="1" x14ac:dyDescent="0.25">
      <c r="A1222" t="s">
        <v>82</v>
      </c>
      <c r="B1222" t="s">
        <v>4</v>
      </c>
      <c r="C1222" s="1">
        <v>83</v>
      </c>
      <c r="D1222" s="1">
        <v>81</v>
      </c>
      <c r="E1222" s="1">
        <v>51</v>
      </c>
      <c r="F1222" s="1">
        <v>30</v>
      </c>
      <c r="G1222" s="1">
        <v>1</v>
      </c>
    </row>
    <row r="1223" spans="1:7" hidden="1" x14ac:dyDescent="0.25">
      <c r="A1223" t="s">
        <v>82</v>
      </c>
      <c r="B1223" t="s">
        <v>2</v>
      </c>
      <c r="C1223" s="1">
        <v>1</v>
      </c>
      <c r="D1223" s="1">
        <v>1</v>
      </c>
      <c r="E1223" s="1">
        <v>1</v>
      </c>
      <c r="F1223" s="1">
        <v>0</v>
      </c>
      <c r="G1223" s="1">
        <v>0</v>
      </c>
    </row>
    <row r="1224" spans="1:7" hidden="1" x14ac:dyDescent="0.25">
      <c r="A1224" t="s">
        <v>82</v>
      </c>
      <c r="B1224" t="s">
        <v>3</v>
      </c>
      <c r="C1224" s="1">
        <v>44</v>
      </c>
      <c r="D1224" s="1">
        <v>44</v>
      </c>
      <c r="E1224" s="1">
        <v>21</v>
      </c>
      <c r="F1224" s="1">
        <v>23</v>
      </c>
      <c r="G1224" s="1">
        <v>0</v>
      </c>
    </row>
    <row r="1225" spans="1:7" x14ac:dyDescent="0.25">
      <c r="A1225" t="s">
        <v>82</v>
      </c>
      <c r="B1225" t="s">
        <v>156</v>
      </c>
      <c r="C1225" s="1">
        <v>24</v>
      </c>
      <c r="D1225" s="1">
        <v>23</v>
      </c>
      <c r="E1225" s="1">
        <v>18</v>
      </c>
      <c r="F1225" s="1">
        <v>5</v>
      </c>
      <c r="G1225" s="1">
        <v>1</v>
      </c>
    </row>
    <row r="1226" spans="1:7" hidden="1" x14ac:dyDescent="0.25">
      <c r="A1226" t="s">
        <v>82</v>
      </c>
      <c r="B1226" t="s">
        <v>13</v>
      </c>
      <c r="C1226" s="1">
        <v>16</v>
      </c>
      <c r="D1226" s="1">
        <v>15</v>
      </c>
      <c r="E1226" s="1">
        <v>9</v>
      </c>
      <c r="F1226" s="1">
        <v>6</v>
      </c>
      <c r="G1226" s="1">
        <v>1</v>
      </c>
    </row>
    <row r="1227" spans="1:7" hidden="1" x14ac:dyDescent="0.25">
      <c r="A1227" t="s">
        <v>82</v>
      </c>
      <c r="B1227" t="s">
        <v>14</v>
      </c>
      <c r="C1227" s="1">
        <v>1</v>
      </c>
      <c r="D1227" s="1">
        <v>1</v>
      </c>
      <c r="E1227" s="1">
        <v>1</v>
      </c>
      <c r="F1227" s="1">
        <v>0</v>
      </c>
      <c r="G1227" s="1">
        <v>0</v>
      </c>
    </row>
    <row r="1228" spans="1:7" hidden="1" x14ac:dyDescent="0.25">
      <c r="A1228" t="s">
        <v>82</v>
      </c>
      <c r="B1228" t="s">
        <v>12</v>
      </c>
      <c r="C1228" s="1">
        <v>3</v>
      </c>
      <c r="D1228" s="1">
        <v>3</v>
      </c>
      <c r="E1228" s="1">
        <v>2</v>
      </c>
      <c r="F1228" s="1">
        <v>1</v>
      </c>
      <c r="G1228" s="1">
        <v>0</v>
      </c>
    </row>
    <row r="1229" spans="1:7" x14ac:dyDescent="0.25">
      <c r="A1229" t="s">
        <v>82</v>
      </c>
      <c r="B1229" t="s">
        <v>159</v>
      </c>
      <c r="C1229" s="1">
        <v>12</v>
      </c>
      <c r="D1229" s="1">
        <v>12</v>
      </c>
      <c r="E1229" s="1">
        <v>9</v>
      </c>
      <c r="F1229" s="1">
        <v>3</v>
      </c>
      <c r="G1229" s="1">
        <v>0</v>
      </c>
    </row>
    <row r="1230" spans="1:7" hidden="1" x14ac:dyDescent="0.25">
      <c r="A1230" t="s">
        <v>82</v>
      </c>
      <c r="B1230" t="s">
        <v>17</v>
      </c>
      <c r="C1230" s="1">
        <v>13</v>
      </c>
      <c r="D1230" s="1">
        <v>10</v>
      </c>
      <c r="E1230" s="1">
        <v>10</v>
      </c>
      <c r="F1230" s="1">
        <v>0</v>
      </c>
      <c r="G1230" s="1">
        <v>0</v>
      </c>
    </row>
    <row r="1231" spans="1:7" hidden="1" x14ac:dyDescent="0.25">
      <c r="A1231" t="s">
        <v>82</v>
      </c>
      <c r="B1231" t="s">
        <v>9</v>
      </c>
      <c r="C1231" s="1">
        <v>2</v>
      </c>
      <c r="D1231" s="1">
        <v>2</v>
      </c>
      <c r="E1231" s="1">
        <v>2</v>
      </c>
      <c r="F1231" s="1">
        <v>0</v>
      </c>
      <c r="G1231" s="1">
        <v>0</v>
      </c>
    </row>
    <row r="1232" spans="1:7" hidden="1" x14ac:dyDescent="0.25">
      <c r="A1232" t="s">
        <v>82</v>
      </c>
      <c r="B1232" t="s">
        <v>195</v>
      </c>
      <c r="C1232" s="1">
        <v>13</v>
      </c>
      <c r="D1232" s="1">
        <v>12</v>
      </c>
      <c r="E1232" s="1">
        <v>12</v>
      </c>
      <c r="F1232" s="1">
        <v>0</v>
      </c>
      <c r="G1232" s="1">
        <v>0</v>
      </c>
    </row>
    <row r="1233" spans="1:7" hidden="1" x14ac:dyDescent="0.25">
      <c r="A1233" t="s">
        <v>82</v>
      </c>
      <c r="B1233" t="s">
        <v>11</v>
      </c>
      <c r="C1233" s="1">
        <v>1</v>
      </c>
      <c r="D1233" s="1">
        <v>1</v>
      </c>
      <c r="E1233" s="1">
        <v>0</v>
      </c>
      <c r="F1233" s="1">
        <v>1</v>
      </c>
      <c r="G1233" s="1">
        <v>0</v>
      </c>
    </row>
    <row r="1234" spans="1:7" hidden="1" x14ac:dyDescent="0.25">
      <c r="A1234" t="s">
        <v>82</v>
      </c>
      <c r="B1234" t="s">
        <v>15</v>
      </c>
      <c r="C1234" s="1">
        <v>42</v>
      </c>
      <c r="D1234" s="1">
        <v>42</v>
      </c>
      <c r="E1234" s="1">
        <v>33</v>
      </c>
      <c r="F1234" s="1">
        <v>9</v>
      </c>
      <c r="G1234" s="1">
        <v>0</v>
      </c>
    </row>
    <row r="1235" spans="1:7" x14ac:dyDescent="0.25">
      <c r="A1235" t="s">
        <v>82</v>
      </c>
      <c r="B1235" t="s">
        <v>157</v>
      </c>
      <c r="C1235" s="1">
        <v>16</v>
      </c>
      <c r="D1235" s="1">
        <v>13</v>
      </c>
      <c r="E1235" s="1">
        <v>8</v>
      </c>
      <c r="F1235" s="1">
        <v>5</v>
      </c>
      <c r="G1235" s="1">
        <v>0</v>
      </c>
    </row>
    <row r="1236" spans="1:7" x14ac:dyDescent="0.25">
      <c r="A1236" t="s">
        <v>82</v>
      </c>
      <c r="B1236" t="s">
        <v>16</v>
      </c>
      <c r="C1236" s="1">
        <v>21</v>
      </c>
      <c r="D1236" s="1">
        <v>21</v>
      </c>
      <c r="E1236" s="1">
        <v>18</v>
      </c>
      <c r="F1236" s="1">
        <v>3</v>
      </c>
      <c r="G1236" s="1">
        <v>0</v>
      </c>
    </row>
    <row r="1237" spans="1:7" hidden="1" x14ac:dyDescent="0.25">
      <c r="A1237" t="s">
        <v>83</v>
      </c>
      <c r="B1237" t="s">
        <v>4</v>
      </c>
      <c r="C1237" s="1">
        <v>4</v>
      </c>
      <c r="D1237" s="1">
        <v>4</v>
      </c>
      <c r="E1237" s="1">
        <v>3</v>
      </c>
      <c r="F1237" s="1">
        <v>1</v>
      </c>
      <c r="G1237" s="1">
        <v>0</v>
      </c>
    </row>
    <row r="1238" spans="1:7" hidden="1" x14ac:dyDescent="0.25">
      <c r="A1238" t="s">
        <v>83</v>
      </c>
      <c r="B1238" t="s">
        <v>14</v>
      </c>
      <c r="C1238" s="1">
        <v>1</v>
      </c>
      <c r="D1238" s="1">
        <v>0</v>
      </c>
      <c r="E1238" s="1">
        <v>0</v>
      </c>
      <c r="F1238" s="1">
        <v>0</v>
      </c>
      <c r="G1238" s="1">
        <v>0</v>
      </c>
    </row>
    <row r="1239" spans="1:7" hidden="1" x14ac:dyDescent="0.25">
      <c r="A1239" t="s">
        <v>83</v>
      </c>
      <c r="B1239" t="s">
        <v>3</v>
      </c>
      <c r="C1239" s="1">
        <v>2</v>
      </c>
      <c r="D1239" s="1">
        <v>2</v>
      </c>
      <c r="E1239" s="1">
        <v>2</v>
      </c>
      <c r="F1239" s="1">
        <v>0</v>
      </c>
      <c r="G1239" s="1">
        <v>0</v>
      </c>
    </row>
    <row r="1240" spans="1:7" hidden="1" x14ac:dyDescent="0.25">
      <c r="A1240" t="s">
        <v>83</v>
      </c>
      <c r="B1240" t="s">
        <v>6</v>
      </c>
      <c r="C1240" s="1">
        <v>4</v>
      </c>
      <c r="D1240" s="1">
        <v>4</v>
      </c>
      <c r="E1240" s="1">
        <v>4</v>
      </c>
      <c r="F1240" s="1">
        <v>0</v>
      </c>
      <c r="G1240" s="1">
        <v>0</v>
      </c>
    </row>
    <row r="1241" spans="1:7" hidden="1" x14ac:dyDescent="0.25">
      <c r="A1241" t="s">
        <v>84</v>
      </c>
      <c r="B1241" t="s">
        <v>6</v>
      </c>
      <c r="C1241" s="1">
        <v>41</v>
      </c>
      <c r="D1241" s="1">
        <v>41</v>
      </c>
      <c r="E1241" s="1">
        <v>20</v>
      </c>
      <c r="F1241" s="1">
        <v>21</v>
      </c>
      <c r="G1241" s="1">
        <v>0</v>
      </c>
    </row>
    <row r="1242" spans="1:7" hidden="1" x14ac:dyDescent="0.25">
      <c r="A1242" t="s">
        <v>84</v>
      </c>
      <c r="B1242" t="s">
        <v>4</v>
      </c>
      <c r="C1242" s="1">
        <v>34</v>
      </c>
      <c r="D1242" s="1">
        <v>33</v>
      </c>
      <c r="E1242" s="1">
        <v>15</v>
      </c>
      <c r="F1242" s="1">
        <v>18</v>
      </c>
      <c r="G1242" s="1">
        <v>0</v>
      </c>
    </row>
    <row r="1243" spans="1:7" hidden="1" x14ac:dyDescent="0.25">
      <c r="A1243" t="s">
        <v>84</v>
      </c>
      <c r="B1243" t="s">
        <v>7</v>
      </c>
      <c r="C1243" s="1">
        <v>3</v>
      </c>
      <c r="D1243" s="1">
        <v>3</v>
      </c>
      <c r="E1243" s="1">
        <v>1</v>
      </c>
      <c r="F1243" s="1">
        <v>2</v>
      </c>
      <c r="G1243" s="1">
        <v>0</v>
      </c>
    </row>
    <row r="1244" spans="1:7" hidden="1" x14ac:dyDescent="0.25">
      <c r="A1244" t="s">
        <v>84</v>
      </c>
      <c r="B1244" t="s">
        <v>15</v>
      </c>
      <c r="C1244" s="1">
        <v>17</v>
      </c>
      <c r="D1244" s="1">
        <v>17</v>
      </c>
      <c r="E1244" s="1">
        <v>16</v>
      </c>
      <c r="F1244" s="1">
        <v>1</v>
      </c>
      <c r="G1244" s="1">
        <v>0</v>
      </c>
    </row>
    <row r="1245" spans="1:7" hidden="1" x14ac:dyDescent="0.25">
      <c r="A1245" t="s">
        <v>84</v>
      </c>
      <c r="B1245" t="s">
        <v>12</v>
      </c>
      <c r="C1245" s="1">
        <v>2</v>
      </c>
      <c r="D1245" s="1">
        <v>2</v>
      </c>
      <c r="E1245" s="1">
        <v>0</v>
      </c>
      <c r="F1245" s="1">
        <v>2</v>
      </c>
      <c r="G1245" s="1">
        <v>0</v>
      </c>
    </row>
    <row r="1246" spans="1:7" x14ac:dyDescent="0.25">
      <c r="A1246" t="s">
        <v>84</v>
      </c>
      <c r="B1246" t="s">
        <v>157</v>
      </c>
      <c r="C1246" s="1">
        <v>14</v>
      </c>
      <c r="D1246" s="1">
        <v>13</v>
      </c>
      <c r="E1246" s="1">
        <v>9</v>
      </c>
      <c r="F1246" s="1">
        <v>4</v>
      </c>
      <c r="G1246" s="1">
        <v>0</v>
      </c>
    </row>
    <row r="1247" spans="1:7" hidden="1" x14ac:dyDescent="0.25">
      <c r="A1247" t="s">
        <v>84</v>
      </c>
      <c r="B1247" t="s">
        <v>14</v>
      </c>
      <c r="C1247" s="1">
        <v>5</v>
      </c>
      <c r="D1247" s="1">
        <v>5</v>
      </c>
      <c r="E1247" s="1">
        <v>4</v>
      </c>
      <c r="F1247" s="1">
        <v>1</v>
      </c>
      <c r="G1247" s="1">
        <v>0</v>
      </c>
    </row>
    <row r="1248" spans="1:7" hidden="1" x14ac:dyDescent="0.25">
      <c r="A1248" t="s">
        <v>84</v>
      </c>
      <c r="B1248" t="s">
        <v>17</v>
      </c>
      <c r="C1248" s="1">
        <v>1</v>
      </c>
      <c r="D1248" s="1">
        <v>0</v>
      </c>
      <c r="E1248" s="1">
        <v>0</v>
      </c>
      <c r="F1248" s="1">
        <v>0</v>
      </c>
      <c r="G1248" s="1">
        <v>0</v>
      </c>
    </row>
    <row r="1249" spans="1:7" hidden="1" x14ac:dyDescent="0.25">
      <c r="A1249" t="s">
        <v>84</v>
      </c>
      <c r="B1249" t="s">
        <v>3</v>
      </c>
      <c r="C1249" s="1">
        <v>12</v>
      </c>
      <c r="D1249" s="1">
        <v>12</v>
      </c>
      <c r="E1249" s="1">
        <v>8</v>
      </c>
      <c r="F1249" s="1">
        <v>4</v>
      </c>
      <c r="G1249" s="1">
        <v>0</v>
      </c>
    </row>
    <row r="1250" spans="1:7" x14ac:dyDescent="0.25">
      <c r="A1250" t="s">
        <v>84</v>
      </c>
      <c r="B1250" t="s">
        <v>16</v>
      </c>
      <c r="C1250" s="1">
        <v>1</v>
      </c>
      <c r="D1250" s="1">
        <v>1</v>
      </c>
      <c r="E1250" s="1">
        <v>0</v>
      </c>
      <c r="F1250" s="1">
        <v>1</v>
      </c>
      <c r="G1250" s="1">
        <v>0</v>
      </c>
    </row>
    <row r="1251" spans="1:7" x14ac:dyDescent="0.25">
      <c r="A1251" t="s">
        <v>84</v>
      </c>
      <c r="B1251" t="s">
        <v>156</v>
      </c>
      <c r="C1251" s="1">
        <v>3</v>
      </c>
      <c r="D1251" s="1">
        <v>3</v>
      </c>
      <c r="E1251" s="1">
        <v>2</v>
      </c>
      <c r="F1251" s="1">
        <v>1</v>
      </c>
      <c r="G1251" s="1">
        <v>0</v>
      </c>
    </row>
    <row r="1252" spans="1:7" hidden="1" x14ac:dyDescent="0.25">
      <c r="A1252" t="s">
        <v>84</v>
      </c>
      <c r="B1252" t="s">
        <v>195</v>
      </c>
      <c r="C1252" s="1">
        <v>1</v>
      </c>
      <c r="D1252" s="1">
        <v>1</v>
      </c>
      <c r="E1252" s="1">
        <v>1</v>
      </c>
      <c r="F1252" s="1">
        <v>0</v>
      </c>
      <c r="G1252" s="1">
        <v>0</v>
      </c>
    </row>
    <row r="1253" spans="1:7" x14ac:dyDescent="0.25">
      <c r="A1253" t="s">
        <v>84</v>
      </c>
      <c r="B1253" t="s">
        <v>159</v>
      </c>
      <c r="C1253" s="1">
        <v>16</v>
      </c>
      <c r="D1253" s="1">
        <v>15</v>
      </c>
      <c r="E1253" s="1">
        <v>14</v>
      </c>
      <c r="F1253" s="1">
        <v>1</v>
      </c>
      <c r="G1253" s="1">
        <v>0</v>
      </c>
    </row>
    <row r="1254" spans="1:7" hidden="1" x14ac:dyDescent="0.25">
      <c r="A1254" t="s">
        <v>84</v>
      </c>
      <c r="B1254" t="s">
        <v>13</v>
      </c>
      <c r="C1254" s="1">
        <v>8</v>
      </c>
      <c r="D1254" s="1">
        <v>8</v>
      </c>
      <c r="E1254" s="1">
        <v>7</v>
      </c>
      <c r="F1254" s="1">
        <v>1</v>
      </c>
      <c r="G1254" s="1">
        <v>0</v>
      </c>
    </row>
    <row r="1255" spans="1:7" hidden="1" x14ac:dyDescent="0.25">
      <c r="A1255" t="s">
        <v>170</v>
      </c>
      <c r="B1255" t="s">
        <v>2</v>
      </c>
      <c r="C1255" s="1">
        <v>7</v>
      </c>
      <c r="D1255" s="1">
        <v>6</v>
      </c>
      <c r="E1255" s="1">
        <v>6</v>
      </c>
      <c r="F1255" s="1">
        <v>0</v>
      </c>
      <c r="G1255" s="1">
        <v>0</v>
      </c>
    </row>
    <row r="1256" spans="1:7" hidden="1" x14ac:dyDescent="0.25">
      <c r="A1256" t="s">
        <v>170</v>
      </c>
      <c r="B1256" t="s">
        <v>195</v>
      </c>
      <c r="C1256" s="1">
        <v>12</v>
      </c>
      <c r="D1256" s="1">
        <v>12</v>
      </c>
      <c r="E1256" s="1">
        <v>12</v>
      </c>
      <c r="F1256" s="1">
        <v>0</v>
      </c>
      <c r="G1256" s="1">
        <v>0</v>
      </c>
    </row>
    <row r="1257" spans="1:7" hidden="1" x14ac:dyDescent="0.25">
      <c r="A1257" t="s">
        <v>170</v>
      </c>
      <c r="B1257" t="s">
        <v>4</v>
      </c>
      <c r="C1257" s="1">
        <v>57</v>
      </c>
      <c r="D1257" s="1">
        <v>57</v>
      </c>
      <c r="E1257" s="1">
        <v>41</v>
      </c>
      <c r="F1257" s="1">
        <v>16</v>
      </c>
      <c r="G1257" s="1">
        <v>0</v>
      </c>
    </row>
    <row r="1258" spans="1:7" hidden="1" x14ac:dyDescent="0.25">
      <c r="A1258" t="s">
        <v>170</v>
      </c>
      <c r="B1258" t="s">
        <v>3</v>
      </c>
      <c r="C1258" s="1">
        <v>38</v>
      </c>
      <c r="D1258" s="1">
        <v>38</v>
      </c>
      <c r="E1258" s="1">
        <v>20</v>
      </c>
      <c r="F1258" s="1">
        <v>18</v>
      </c>
      <c r="G1258" s="1">
        <v>0</v>
      </c>
    </row>
    <row r="1259" spans="1:7" hidden="1" x14ac:dyDescent="0.25">
      <c r="A1259" t="s">
        <v>170</v>
      </c>
      <c r="B1259" t="s">
        <v>17</v>
      </c>
      <c r="C1259" s="1">
        <v>37</v>
      </c>
      <c r="D1259" s="1">
        <v>37</v>
      </c>
      <c r="E1259" s="1">
        <v>35</v>
      </c>
      <c r="F1259" s="1">
        <v>2</v>
      </c>
      <c r="G1259" s="1">
        <v>0</v>
      </c>
    </row>
    <row r="1260" spans="1:7" hidden="1" x14ac:dyDescent="0.25">
      <c r="A1260" t="s">
        <v>170</v>
      </c>
      <c r="B1260" t="s">
        <v>7</v>
      </c>
      <c r="C1260" s="1">
        <v>44</v>
      </c>
      <c r="D1260" s="1">
        <v>44</v>
      </c>
      <c r="E1260" s="1">
        <v>32</v>
      </c>
      <c r="F1260" s="1">
        <v>12</v>
      </c>
      <c r="G1260" s="1">
        <v>0</v>
      </c>
    </row>
    <row r="1261" spans="1:7" hidden="1" x14ac:dyDescent="0.25">
      <c r="A1261" t="s">
        <v>170</v>
      </c>
      <c r="B1261" t="s">
        <v>6</v>
      </c>
      <c r="C1261" s="1">
        <v>54</v>
      </c>
      <c r="D1261" s="1">
        <v>54</v>
      </c>
      <c r="E1261" s="1">
        <v>34</v>
      </c>
      <c r="F1261" s="1">
        <v>20</v>
      </c>
      <c r="G1261" s="1">
        <v>0</v>
      </c>
    </row>
    <row r="1262" spans="1:7" hidden="1" x14ac:dyDescent="0.25">
      <c r="A1262" t="s">
        <v>170</v>
      </c>
      <c r="B1262" t="s">
        <v>13</v>
      </c>
      <c r="C1262" s="1">
        <v>22</v>
      </c>
      <c r="D1262" s="1">
        <v>21</v>
      </c>
      <c r="E1262" s="1">
        <v>20</v>
      </c>
      <c r="F1262" s="1">
        <v>1</v>
      </c>
      <c r="G1262" s="1">
        <v>0</v>
      </c>
    </row>
    <row r="1263" spans="1:7" x14ac:dyDescent="0.25">
      <c r="A1263" t="s">
        <v>170</v>
      </c>
      <c r="B1263" t="s">
        <v>157</v>
      </c>
      <c r="C1263" s="1">
        <v>9</v>
      </c>
      <c r="D1263" s="1">
        <v>9</v>
      </c>
      <c r="E1263" s="1">
        <v>6</v>
      </c>
      <c r="F1263" s="1">
        <v>3</v>
      </c>
      <c r="G1263" s="1">
        <v>0</v>
      </c>
    </row>
    <row r="1264" spans="1:7" hidden="1" x14ac:dyDescent="0.25">
      <c r="A1264" t="s">
        <v>170</v>
      </c>
      <c r="B1264" t="s">
        <v>12</v>
      </c>
      <c r="C1264" s="1">
        <v>5</v>
      </c>
      <c r="D1264" s="1">
        <v>4</v>
      </c>
      <c r="E1264" s="1">
        <v>4</v>
      </c>
      <c r="F1264" s="1">
        <v>0</v>
      </c>
      <c r="G1264" s="1">
        <v>0</v>
      </c>
    </row>
    <row r="1265" spans="1:7" x14ac:dyDescent="0.25">
      <c r="A1265" t="s">
        <v>170</v>
      </c>
      <c r="B1265" t="s">
        <v>16</v>
      </c>
      <c r="C1265" s="1">
        <v>11</v>
      </c>
      <c r="D1265" s="1">
        <v>11</v>
      </c>
      <c r="E1265" s="1">
        <v>8</v>
      </c>
      <c r="F1265" s="1">
        <v>3</v>
      </c>
      <c r="G1265" s="1">
        <v>0</v>
      </c>
    </row>
    <row r="1266" spans="1:7" x14ac:dyDescent="0.25">
      <c r="A1266" t="s">
        <v>170</v>
      </c>
      <c r="B1266" t="s">
        <v>159</v>
      </c>
      <c r="C1266" s="1">
        <v>19</v>
      </c>
      <c r="D1266" s="1">
        <v>19</v>
      </c>
      <c r="E1266" s="1">
        <v>17</v>
      </c>
      <c r="F1266" s="1">
        <v>2</v>
      </c>
      <c r="G1266" s="1">
        <v>0</v>
      </c>
    </row>
    <row r="1267" spans="1:7" hidden="1" x14ac:dyDescent="0.25">
      <c r="A1267" t="s">
        <v>170</v>
      </c>
      <c r="B1267" t="s">
        <v>15</v>
      </c>
      <c r="C1267" s="1">
        <v>89</v>
      </c>
      <c r="D1267" s="1">
        <v>89</v>
      </c>
      <c r="E1267" s="1">
        <v>60</v>
      </c>
      <c r="F1267" s="1">
        <v>29</v>
      </c>
      <c r="G1267" s="1">
        <v>0</v>
      </c>
    </row>
    <row r="1268" spans="1:7" hidden="1" x14ac:dyDescent="0.25">
      <c r="A1268" t="s">
        <v>170</v>
      </c>
      <c r="B1268" t="s">
        <v>14</v>
      </c>
      <c r="C1268" s="1">
        <v>16</v>
      </c>
      <c r="D1268" s="1">
        <v>16</v>
      </c>
      <c r="E1268" s="1">
        <v>15</v>
      </c>
      <c r="F1268" s="1">
        <v>1</v>
      </c>
      <c r="G1268" s="1">
        <v>0</v>
      </c>
    </row>
    <row r="1269" spans="1:7" x14ac:dyDescent="0.25">
      <c r="A1269" t="s">
        <v>170</v>
      </c>
      <c r="B1269" t="s">
        <v>156</v>
      </c>
      <c r="C1269" s="1">
        <v>16</v>
      </c>
      <c r="D1269" s="1">
        <v>16</v>
      </c>
      <c r="E1269" s="1">
        <v>14</v>
      </c>
      <c r="F1269" s="1">
        <v>2</v>
      </c>
      <c r="G1269" s="1">
        <v>0</v>
      </c>
    </row>
    <row r="1270" spans="1:7" hidden="1" x14ac:dyDescent="0.25">
      <c r="A1270" t="s">
        <v>170</v>
      </c>
      <c r="B1270" t="s">
        <v>8</v>
      </c>
      <c r="C1270" s="1">
        <v>6</v>
      </c>
      <c r="D1270" s="1">
        <v>6</v>
      </c>
      <c r="E1270" s="1">
        <v>3</v>
      </c>
      <c r="F1270" s="1">
        <v>3</v>
      </c>
      <c r="G1270" s="1">
        <v>0</v>
      </c>
    </row>
    <row r="1271" spans="1:7" hidden="1" x14ac:dyDescent="0.25">
      <c r="A1271" t="s">
        <v>85</v>
      </c>
      <c r="B1271" t="s">
        <v>3</v>
      </c>
      <c r="C1271" s="1">
        <v>15</v>
      </c>
      <c r="D1271" s="1">
        <v>14</v>
      </c>
      <c r="E1271" s="1">
        <v>9</v>
      </c>
      <c r="F1271" s="1">
        <v>5</v>
      </c>
      <c r="G1271" s="1">
        <v>0</v>
      </c>
    </row>
    <row r="1272" spans="1:7" hidden="1" x14ac:dyDescent="0.25">
      <c r="A1272" t="s">
        <v>85</v>
      </c>
      <c r="B1272" t="s">
        <v>4</v>
      </c>
      <c r="C1272" s="1">
        <v>30</v>
      </c>
      <c r="D1272" s="1">
        <v>30</v>
      </c>
      <c r="E1272" s="1">
        <v>11</v>
      </c>
      <c r="F1272" s="1">
        <v>19</v>
      </c>
      <c r="G1272" s="1">
        <v>0</v>
      </c>
    </row>
    <row r="1273" spans="1:7" hidden="1" x14ac:dyDescent="0.25">
      <c r="A1273" t="s">
        <v>85</v>
      </c>
      <c r="B1273" t="s">
        <v>8</v>
      </c>
      <c r="C1273" s="1">
        <v>3</v>
      </c>
      <c r="D1273" s="1">
        <v>3</v>
      </c>
      <c r="E1273" s="1">
        <v>3</v>
      </c>
      <c r="F1273" s="1">
        <v>0</v>
      </c>
      <c r="G1273" s="1">
        <v>0</v>
      </c>
    </row>
    <row r="1274" spans="1:7" hidden="1" x14ac:dyDescent="0.25">
      <c r="A1274" t="s">
        <v>85</v>
      </c>
      <c r="B1274" t="s">
        <v>13</v>
      </c>
      <c r="C1274" s="1">
        <v>7</v>
      </c>
      <c r="D1274" s="1">
        <v>7</v>
      </c>
      <c r="E1274" s="1">
        <v>6</v>
      </c>
      <c r="F1274" s="1">
        <v>1</v>
      </c>
      <c r="G1274" s="1">
        <v>0</v>
      </c>
    </row>
    <row r="1275" spans="1:7" hidden="1" x14ac:dyDescent="0.25">
      <c r="A1275" t="s">
        <v>85</v>
      </c>
      <c r="B1275" t="s">
        <v>11</v>
      </c>
      <c r="C1275" s="1">
        <v>2</v>
      </c>
      <c r="D1275" s="1">
        <v>2</v>
      </c>
      <c r="E1275" s="1">
        <v>1</v>
      </c>
      <c r="F1275" s="1">
        <v>1</v>
      </c>
      <c r="G1275" s="1">
        <v>0</v>
      </c>
    </row>
    <row r="1276" spans="1:7" x14ac:dyDescent="0.25">
      <c r="A1276" t="s">
        <v>85</v>
      </c>
      <c r="B1276" t="s">
        <v>156</v>
      </c>
      <c r="C1276" s="1">
        <v>3</v>
      </c>
      <c r="D1276" s="1">
        <v>3</v>
      </c>
      <c r="E1276" s="1">
        <v>2</v>
      </c>
      <c r="F1276" s="1">
        <v>1</v>
      </c>
      <c r="G1276" s="1">
        <v>0</v>
      </c>
    </row>
    <row r="1277" spans="1:7" x14ac:dyDescent="0.25">
      <c r="A1277" t="s">
        <v>85</v>
      </c>
      <c r="B1277" t="s">
        <v>159</v>
      </c>
      <c r="C1277" s="1">
        <v>11</v>
      </c>
      <c r="D1277" s="1">
        <v>11</v>
      </c>
      <c r="E1277" s="1">
        <v>7</v>
      </c>
      <c r="F1277" s="1">
        <v>4</v>
      </c>
      <c r="G1277" s="1">
        <v>0</v>
      </c>
    </row>
    <row r="1278" spans="1:7" hidden="1" x14ac:dyDescent="0.25">
      <c r="A1278" t="s">
        <v>85</v>
      </c>
      <c r="B1278" t="s">
        <v>6</v>
      </c>
      <c r="C1278" s="1">
        <v>43</v>
      </c>
      <c r="D1278" s="1">
        <v>41</v>
      </c>
      <c r="E1278" s="1">
        <v>25</v>
      </c>
      <c r="F1278" s="1">
        <v>16</v>
      </c>
      <c r="G1278" s="1">
        <v>1</v>
      </c>
    </row>
    <row r="1279" spans="1:7" hidden="1" x14ac:dyDescent="0.25">
      <c r="A1279" t="s">
        <v>85</v>
      </c>
      <c r="B1279" t="s">
        <v>195</v>
      </c>
      <c r="C1279" s="1">
        <v>14</v>
      </c>
      <c r="D1279" s="1">
        <v>14</v>
      </c>
      <c r="E1279" s="1">
        <v>14</v>
      </c>
      <c r="F1279" s="1">
        <v>0</v>
      </c>
      <c r="G1279" s="1">
        <v>0</v>
      </c>
    </row>
    <row r="1280" spans="1:7" hidden="1" x14ac:dyDescent="0.25">
      <c r="A1280" t="s">
        <v>85</v>
      </c>
      <c r="B1280" t="s">
        <v>15</v>
      </c>
      <c r="C1280" s="1">
        <v>43</v>
      </c>
      <c r="D1280" s="1">
        <v>43</v>
      </c>
      <c r="E1280" s="1">
        <v>31</v>
      </c>
      <c r="F1280" s="1">
        <v>12</v>
      </c>
      <c r="G1280" s="1">
        <v>0</v>
      </c>
    </row>
    <row r="1281" spans="1:7" hidden="1" x14ac:dyDescent="0.25">
      <c r="A1281" t="s">
        <v>85</v>
      </c>
      <c r="B1281" t="s">
        <v>7</v>
      </c>
      <c r="C1281" s="1">
        <v>12</v>
      </c>
      <c r="D1281" s="1">
        <v>12</v>
      </c>
      <c r="E1281" s="1">
        <v>5</v>
      </c>
      <c r="F1281" s="1">
        <v>7</v>
      </c>
      <c r="G1281" s="1">
        <v>0</v>
      </c>
    </row>
    <row r="1282" spans="1:7" hidden="1" x14ac:dyDescent="0.25">
      <c r="A1282" t="s">
        <v>85</v>
      </c>
      <c r="B1282" t="s">
        <v>14</v>
      </c>
      <c r="C1282" s="1">
        <v>2</v>
      </c>
      <c r="D1282" s="1">
        <v>2</v>
      </c>
      <c r="E1282" s="1">
        <v>1</v>
      </c>
      <c r="F1282" s="1">
        <v>1</v>
      </c>
      <c r="G1282" s="1">
        <v>0</v>
      </c>
    </row>
    <row r="1283" spans="1:7" x14ac:dyDescent="0.25">
      <c r="A1283" t="s">
        <v>85</v>
      </c>
      <c r="B1283" t="s">
        <v>157</v>
      </c>
      <c r="C1283" s="1">
        <v>11</v>
      </c>
      <c r="D1283" s="1">
        <v>10</v>
      </c>
      <c r="E1283" s="1">
        <v>6</v>
      </c>
      <c r="F1283" s="1">
        <v>4</v>
      </c>
      <c r="G1283" s="1">
        <v>0</v>
      </c>
    </row>
    <row r="1284" spans="1:7" x14ac:dyDescent="0.25">
      <c r="A1284" t="s">
        <v>85</v>
      </c>
      <c r="B1284" t="s">
        <v>16</v>
      </c>
      <c r="C1284" s="1">
        <v>3</v>
      </c>
      <c r="D1284" s="1">
        <v>3</v>
      </c>
      <c r="E1284" s="1">
        <v>0</v>
      </c>
      <c r="F1284" s="1">
        <v>3</v>
      </c>
      <c r="G1284" s="1">
        <v>0</v>
      </c>
    </row>
    <row r="1285" spans="1:7" hidden="1" x14ac:dyDescent="0.25">
      <c r="A1285" t="s">
        <v>85</v>
      </c>
      <c r="B1285" t="s">
        <v>17</v>
      </c>
      <c r="C1285" s="1">
        <v>3</v>
      </c>
      <c r="D1285" s="1">
        <v>3</v>
      </c>
      <c r="E1285" s="1">
        <v>3</v>
      </c>
      <c r="F1285" s="1">
        <v>0</v>
      </c>
      <c r="G1285" s="1">
        <v>0</v>
      </c>
    </row>
    <row r="1286" spans="1:7" hidden="1" x14ac:dyDescent="0.25">
      <c r="A1286" t="s">
        <v>86</v>
      </c>
      <c r="B1286" t="s">
        <v>3</v>
      </c>
      <c r="C1286" s="1">
        <v>11</v>
      </c>
      <c r="D1286" s="1">
        <v>11</v>
      </c>
      <c r="E1286" s="1">
        <v>6</v>
      </c>
      <c r="F1286" s="1">
        <v>5</v>
      </c>
      <c r="G1286" s="1">
        <v>0</v>
      </c>
    </row>
    <row r="1287" spans="1:7" hidden="1" x14ac:dyDescent="0.25">
      <c r="A1287" t="s">
        <v>86</v>
      </c>
      <c r="B1287" t="s">
        <v>7</v>
      </c>
      <c r="C1287" s="1">
        <v>4</v>
      </c>
      <c r="D1287" s="1">
        <v>4</v>
      </c>
      <c r="E1287" s="1">
        <v>3</v>
      </c>
      <c r="F1287" s="1">
        <v>1</v>
      </c>
      <c r="G1287" s="1">
        <v>0</v>
      </c>
    </row>
    <row r="1288" spans="1:7" hidden="1" x14ac:dyDescent="0.25">
      <c r="A1288" t="s">
        <v>86</v>
      </c>
      <c r="B1288" t="s">
        <v>6</v>
      </c>
      <c r="C1288" s="1">
        <v>34</v>
      </c>
      <c r="D1288" s="1">
        <v>34</v>
      </c>
      <c r="E1288" s="1">
        <v>17</v>
      </c>
      <c r="F1288" s="1">
        <v>17</v>
      </c>
      <c r="G1288" s="1">
        <v>0</v>
      </c>
    </row>
    <row r="1289" spans="1:7" hidden="1" x14ac:dyDescent="0.25">
      <c r="A1289" t="s">
        <v>86</v>
      </c>
      <c r="B1289" t="s">
        <v>2</v>
      </c>
      <c r="C1289" s="1">
        <v>2</v>
      </c>
      <c r="D1289" s="1">
        <v>2</v>
      </c>
      <c r="E1289" s="1">
        <v>2</v>
      </c>
      <c r="F1289" s="1">
        <v>0</v>
      </c>
      <c r="G1289" s="1">
        <v>0</v>
      </c>
    </row>
    <row r="1290" spans="1:7" hidden="1" x14ac:dyDescent="0.25">
      <c r="A1290" t="s">
        <v>86</v>
      </c>
      <c r="B1290" t="s">
        <v>8</v>
      </c>
      <c r="C1290" s="1">
        <v>1</v>
      </c>
      <c r="D1290" s="1">
        <v>1</v>
      </c>
      <c r="E1290" s="1">
        <v>1</v>
      </c>
      <c r="F1290" s="1">
        <v>0</v>
      </c>
      <c r="G1290" s="1">
        <v>0</v>
      </c>
    </row>
    <row r="1291" spans="1:7" hidden="1" x14ac:dyDescent="0.25">
      <c r="A1291" t="s">
        <v>86</v>
      </c>
      <c r="B1291" t="s">
        <v>15</v>
      </c>
      <c r="C1291" s="1">
        <v>6</v>
      </c>
      <c r="D1291" s="1">
        <v>5</v>
      </c>
      <c r="E1291" s="1">
        <v>5</v>
      </c>
      <c r="F1291" s="1">
        <v>0</v>
      </c>
      <c r="G1291" s="1">
        <v>0</v>
      </c>
    </row>
    <row r="1292" spans="1:7" x14ac:dyDescent="0.25">
      <c r="A1292" t="s">
        <v>86</v>
      </c>
      <c r="B1292" t="s">
        <v>16</v>
      </c>
      <c r="C1292" s="1">
        <v>1</v>
      </c>
      <c r="D1292" s="1">
        <v>1</v>
      </c>
      <c r="E1292" s="1">
        <v>1</v>
      </c>
      <c r="F1292" s="1">
        <v>0</v>
      </c>
      <c r="G1292" s="1">
        <v>0</v>
      </c>
    </row>
    <row r="1293" spans="1:7" x14ac:dyDescent="0.25">
      <c r="A1293" t="s">
        <v>86</v>
      </c>
      <c r="B1293" t="s">
        <v>159</v>
      </c>
      <c r="C1293" s="1">
        <v>2</v>
      </c>
      <c r="D1293" s="1">
        <v>2</v>
      </c>
      <c r="E1293" s="1">
        <v>2</v>
      </c>
      <c r="F1293" s="1">
        <v>0</v>
      </c>
      <c r="G1293" s="1">
        <v>0</v>
      </c>
    </row>
    <row r="1294" spans="1:7" hidden="1" x14ac:dyDescent="0.25">
      <c r="A1294" t="s">
        <v>86</v>
      </c>
      <c r="B1294" t="s">
        <v>12</v>
      </c>
      <c r="C1294" s="1">
        <v>1</v>
      </c>
      <c r="D1294" s="1">
        <v>0</v>
      </c>
      <c r="E1294" s="1">
        <v>0</v>
      </c>
      <c r="F1294" s="1">
        <v>0</v>
      </c>
      <c r="G1294" s="1">
        <v>0</v>
      </c>
    </row>
    <row r="1295" spans="1:7" x14ac:dyDescent="0.25">
      <c r="A1295" t="s">
        <v>86</v>
      </c>
      <c r="B1295" t="s">
        <v>157</v>
      </c>
      <c r="C1295" s="1">
        <v>2</v>
      </c>
      <c r="D1295" s="1">
        <v>1</v>
      </c>
      <c r="E1295" s="1">
        <v>0</v>
      </c>
      <c r="F1295" s="1">
        <v>1</v>
      </c>
      <c r="G1295" s="1">
        <v>0</v>
      </c>
    </row>
    <row r="1296" spans="1:7" hidden="1" x14ac:dyDescent="0.25">
      <c r="A1296" t="s">
        <v>86</v>
      </c>
      <c r="B1296" t="s">
        <v>11</v>
      </c>
      <c r="C1296" s="1">
        <v>1</v>
      </c>
      <c r="D1296" s="1">
        <v>1</v>
      </c>
      <c r="E1296" s="1">
        <v>1</v>
      </c>
      <c r="F1296" s="1">
        <v>0</v>
      </c>
      <c r="G1296" s="1">
        <v>0</v>
      </c>
    </row>
    <row r="1297" spans="1:7" hidden="1" x14ac:dyDescent="0.25">
      <c r="A1297" t="s">
        <v>86</v>
      </c>
      <c r="B1297" t="s">
        <v>4</v>
      </c>
      <c r="C1297" s="1">
        <v>21</v>
      </c>
      <c r="D1297" s="1">
        <v>19</v>
      </c>
      <c r="E1297" s="1">
        <v>10</v>
      </c>
      <c r="F1297" s="1">
        <v>9</v>
      </c>
      <c r="G1297" s="1">
        <v>0</v>
      </c>
    </row>
    <row r="1298" spans="1:7" hidden="1" x14ac:dyDescent="0.25">
      <c r="A1298" t="s">
        <v>86</v>
      </c>
      <c r="B1298" t="s">
        <v>13</v>
      </c>
      <c r="C1298" s="1">
        <v>1</v>
      </c>
      <c r="D1298" s="1">
        <v>1</v>
      </c>
      <c r="E1298" s="1">
        <v>1</v>
      </c>
      <c r="F1298" s="1">
        <v>0</v>
      </c>
      <c r="G1298" s="1">
        <v>0</v>
      </c>
    </row>
    <row r="1299" spans="1:7" hidden="1" x14ac:dyDescent="0.25">
      <c r="A1299" t="s">
        <v>86</v>
      </c>
      <c r="B1299" t="s">
        <v>14</v>
      </c>
      <c r="C1299" s="1">
        <v>1</v>
      </c>
      <c r="D1299" s="1">
        <v>1</v>
      </c>
      <c r="E1299" s="1">
        <v>1</v>
      </c>
      <c r="F1299" s="1">
        <v>0</v>
      </c>
      <c r="G1299" s="1">
        <v>0</v>
      </c>
    </row>
    <row r="1300" spans="1:7" hidden="1" x14ac:dyDescent="0.25">
      <c r="A1300" t="s">
        <v>87</v>
      </c>
      <c r="B1300" t="s">
        <v>4</v>
      </c>
      <c r="C1300" s="1">
        <v>21</v>
      </c>
      <c r="D1300" s="1">
        <v>21</v>
      </c>
      <c r="E1300" s="1">
        <v>15</v>
      </c>
      <c r="F1300" s="1">
        <v>6</v>
      </c>
      <c r="G1300" s="1">
        <v>0</v>
      </c>
    </row>
    <row r="1301" spans="1:7" hidden="1" x14ac:dyDescent="0.25">
      <c r="A1301" t="s">
        <v>87</v>
      </c>
      <c r="B1301" t="s">
        <v>7</v>
      </c>
      <c r="C1301" s="1">
        <v>12</v>
      </c>
      <c r="D1301" s="1">
        <v>12</v>
      </c>
      <c r="E1301" s="1">
        <v>9</v>
      </c>
      <c r="F1301" s="1">
        <v>3</v>
      </c>
      <c r="G1301" s="1">
        <v>0</v>
      </c>
    </row>
    <row r="1302" spans="1:7" hidden="1" x14ac:dyDescent="0.25">
      <c r="A1302" t="s">
        <v>87</v>
      </c>
      <c r="B1302" t="s">
        <v>13</v>
      </c>
      <c r="C1302" s="1">
        <v>5</v>
      </c>
      <c r="D1302" s="1">
        <v>4</v>
      </c>
      <c r="E1302" s="1">
        <v>4</v>
      </c>
      <c r="F1302" s="1">
        <v>0</v>
      </c>
      <c r="G1302" s="1">
        <v>0</v>
      </c>
    </row>
    <row r="1303" spans="1:7" hidden="1" x14ac:dyDescent="0.25">
      <c r="A1303" t="s">
        <v>87</v>
      </c>
      <c r="B1303" t="s">
        <v>8</v>
      </c>
      <c r="C1303" s="1">
        <v>1</v>
      </c>
      <c r="D1303" s="1">
        <v>1</v>
      </c>
      <c r="E1303" s="1">
        <v>1</v>
      </c>
      <c r="F1303" s="1">
        <v>0</v>
      </c>
      <c r="G1303" s="1">
        <v>0</v>
      </c>
    </row>
    <row r="1304" spans="1:7" x14ac:dyDescent="0.25">
      <c r="A1304" t="s">
        <v>87</v>
      </c>
      <c r="B1304" t="s">
        <v>156</v>
      </c>
      <c r="C1304" s="1">
        <v>1</v>
      </c>
      <c r="D1304" s="1">
        <v>1</v>
      </c>
      <c r="E1304" s="1">
        <v>1</v>
      </c>
      <c r="F1304" s="1">
        <v>0</v>
      </c>
      <c r="G1304" s="1">
        <v>0</v>
      </c>
    </row>
    <row r="1305" spans="1:7" hidden="1" x14ac:dyDescent="0.25">
      <c r="A1305" t="s">
        <v>87</v>
      </c>
      <c r="B1305" t="s">
        <v>15</v>
      </c>
      <c r="C1305" s="1">
        <v>16</v>
      </c>
      <c r="D1305" s="1">
        <v>16</v>
      </c>
      <c r="E1305" s="1">
        <v>16</v>
      </c>
      <c r="F1305" s="1">
        <v>0</v>
      </c>
      <c r="G1305" s="1">
        <v>0</v>
      </c>
    </row>
    <row r="1306" spans="1:7" hidden="1" x14ac:dyDescent="0.25">
      <c r="A1306" t="s">
        <v>87</v>
      </c>
      <c r="B1306" t="s">
        <v>3</v>
      </c>
      <c r="C1306" s="1">
        <v>21</v>
      </c>
      <c r="D1306" s="1">
        <v>21</v>
      </c>
      <c r="E1306" s="1">
        <v>19</v>
      </c>
      <c r="F1306" s="1">
        <v>2</v>
      </c>
      <c r="G1306" s="1">
        <v>0</v>
      </c>
    </row>
    <row r="1307" spans="1:7" hidden="1" x14ac:dyDescent="0.25">
      <c r="A1307" t="s">
        <v>87</v>
      </c>
      <c r="B1307" t="s">
        <v>14</v>
      </c>
      <c r="C1307" s="1">
        <v>3</v>
      </c>
      <c r="D1307" s="1">
        <v>3</v>
      </c>
      <c r="E1307" s="1">
        <v>3</v>
      </c>
      <c r="F1307" s="1">
        <v>0</v>
      </c>
      <c r="G1307" s="1">
        <v>0</v>
      </c>
    </row>
    <row r="1308" spans="1:7" x14ac:dyDescent="0.25">
      <c r="A1308" t="s">
        <v>87</v>
      </c>
      <c r="B1308" t="s">
        <v>16</v>
      </c>
      <c r="C1308" s="1">
        <v>1</v>
      </c>
      <c r="D1308" s="1">
        <v>1</v>
      </c>
      <c r="E1308" s="1">
        <v>0</v>
      </c>
      <c r="F1308" s="1">
        <v>1</v>
      </c>
      <c r="G1308" s="1">
        <v>0</v>
      </c>
    </row>
    <row r="1309" spans="1:7" hidden="1" x14ac:dyDescent="0.25">
      <c r="A1309" t="s">
        <v>87</v>
      </c>
      <c r="B1309" t="s">
        <v>6</v>
      </c>
      <c r="C1309" s="1">
        <v>10</v>
      </c>
      <c r="D1309" s="1">
        <v>9</v>
      </c>
      <c r="E1309" s="1">
        <v>7</v>
      </c>
      <c r="F1309" s="1">
        <v>2</v>
      </c>
      <c r="G1309" s="1">
        <v>0</v>
      </c>
    </row>
    <row r="1310" spans="1:7" hidden="1" x14ac:dyDescent="0.25">
      <c r="A1310" t="s">
        <v>87</v>
      </c>
      <c r="B1310" t="s">
        <v>9</v>
      </c>
      <c r="C1310" s="1">
        <v>2</v>
      </c>
      <c r="D1310" s="1">
        <v>2</v>
      </c>
      <c r="E1310" s="1">
        <v>2</v>
      </c>
      <c r="F1310" s="1">
        <v>0</v>
      </c>
      <c r="G1310" s="1">
        <v>0</v>
      </c>
    </row>
    <row r="1311" spans="1:7" x14ac:dyDescent="0.25">
      <c r="A1311" t="s">
        <v>87</v>
      </c>
      <c r="B1311" t="s">
        <v>157</v>
      </c>
      <c r="C1311" s="1">
        <v>1</v>
      </c>
      <c r="D1311" s="1">
        <v>1</v>
      </c>
      <c r="E1311" s="1">
        <v>1</v>
      </c>
      <c r="F1311" s="1">
        <v>0</v>
      </c>
      <c r="G1311" s="1">
        <v>0</v>
      </c>
    </row>
    <row r="1312" spans="1:7" hidden="1" x14ac:dyDescent="0.25">
      <c r="A1312" t="s">
        <v>88</v>
      </c>
      <c r="B1312" t="s">
        <v>6</v>
      </c>
      <c r="C1312" s="1">
        <v>5</v>
      </c>
      <c r="D1312" s="1">
        <v>5</v>
      </c>
      <c r="E1312" s="1">
        <v>1</v>
      </c>
      <c r="F1312" s="1">
        <v>4</v>
      </c>
      <c r="G1312" s="1">
        <v>0</v>
      </c>
    </row>
    <row r="1313" spans="1:7" hidden="1" x14ac:dyDescent="0.25">
      <c r="A1313" t="s">
        <v>88</v>
      </c>
      <c r="B1313" t="s">
        <v>1</v>
      </c>
      <c r="C1313" s="1">
        <v>1</v>
      </c>
      <c r="D1313" s="1">
        <v>1</v>
      </c>
      <c r="E1313" s="1">
        <v>1</v>
      </c>
      <c r="F1313" s="1">
        <v>0</v>
      </c>
      <c r="G1313" s="1">
        <v>0</v>
      </c>
    </row>
    <row r="1314" spans="1:7" hidden="1" x14ac:dyDescent="0.25">
      <c r="A1314" t="s">
        <v>88</v>
      </c>
      <c r="B1314" t="s">
        <v>3</v>
      </c>
      <c r="C1314" s="1">
        <v>13</v>
      </c>
      <c r="D1314" s="1">
        <v>12</v>
      </c>
      <c r="E1314" s="1">
        <v>1</v>
      </c>
      <c r="F1314" s="1">
        <v>11</v>
      </c>
      <c r="G1314" s="1">
        <v>0</v>
      </c>
    </row>
    <row r="1315" spans="1:7" hidden="1" x14ac:dyDescent="0.25">
      <c r="A1315" t="s">
        <v>88</v>
      </c>
      <c r="B1315" t="s">
        <v>4</v>
      </c>
      <c r="C1315" s="1">
        <v>36</v>
      </c>
      <c r="D1315" s="1">
        <v>35</v>
      </c>
      <c r="E1315" s="1">
        <v>14</v>
      </c>
      <c r="F1315" s="1">
        <v>21</v>
      </c>
      <c r="G1315" s="1">
        <v>0</v>
      </c>
    </row>
    <row r="1316" spans="1:7" x14ac:dyDescent="0.25">
      <c r="A1316" t="s">
        <v>88</v>
      </c>
      <c r="B1316" t="s">
        <v>156</v>
      </c>
      <c r="C1316" s="1">
        <v>9</v>
      </c>
      <c r="D1316" s="1">
        <v>9</v>
      </c>
      <c r="E1316" s="1">
        <v>5</v>
      </c>
      <c r="F1316" s="1">
        <v>4</v>
      </c>
      <c r="G1316" s="1">
        <v>0</v>
      </c>
    </row>
    <row r="1317" spans="1:7" x14ac:dyDescent="0.25">
      <c r="A1317" t="s">
        <v>88</v>
      </c>
      <c r="B1317" t="s">
        <v>159</v>
      </c>
      <c r="C1317" s="1">
        <v>1</v>
      </c>
      <c r="D1317" s="1">
        <v>1</v>
      </c>
      <c r="E1317" s="1">
        <v>1</v>
      </c>
      <c r="F1317" s="1">
        <v>0</v>
      </c>
      <c r="G1317" s="1">
        <v>0</v>
      </c>
    </row>
    <row r="1318" spans="1:7" hidden="1" x14ac:dyDescent="0.25">
      <c r="A1318" t="s">
        <v>88</v>
      </c>
      <c r="B1318" t="s">
        <v>7</v>
      </c>
      <c r="C1318" s="1">
        <v>6</v>
      </c>
      <c r="D1318" s="1">
        <v>6</v>
      </c>
      <c r="E1318" s="1">
        <v>1</v>
      </c>
      <c r="F1318" s="1">
        <v>5</v>
      </c>
      <c r="G1318" s="1">
        <v>0</v>
      </c>
    </row>
    <row r="1319" spans="1:7" hidden="1" x14ac:dyDescent="0.25">
      <c r="A1319" t="s">
        <v>88</v>
      </c>
      <c r="B1319" t="s">
        <v>14</v>
      </c>
      <c r="C1319" s="1">
        <v>1</v>
      </c>
      <c r="D1319" s="1">
        <v>1</v>
      </c>
      <c r="E1319" s="1">
        <v>1</v>
      </c>
      <c r="F1319" s="1">
        <v>0</v>
      </c>
      <c r="G1319" s="1">
        <v>0</v>
      </c>
    </row>
    <row r="1320" spans="1:7" hidden="1" x14ac:dyDescent="0.25">
      <c r="A1320" t="s">
        <v>88</v>
      </c>
      <c r="B1320" t="s">
        <v>195</v>
      </c>
      <c r="C1320" s="1">
        <v>3</v>
      </c>
      <c r="D1320" s="1">
        <v>3</v>
      </c>
      <c r="E1320" s="1">
        <v>3</v>
      </c>
      <c r="F1320" s="1">
        <v>0</v>
      </c>
      <c r="G1320" s="1">
        <v>0</v>
      </c>
    </row>
    <row r="1321" spans="1:7" hidden="1" x14ac:dyDescent="0.25">
      <c r="A1321" t="s">
        <v>88</v>
      </c>
      <c r="B1321" t="s">
        <v>15</v>
      </c>
      <c r="C1321" s="1">
        <v>6</v>
      </c>
      <c r="D1321" s="1">
        <v>6</v>
      </c>
      <c r="E1321" s="1">
        <v>4</v>
      </c>
      <c r="F1321" s="1">
        <v>2</v>
      </c>
      <c r="G1321" s="1">
        <v>0</v>
      </c>
    </row>
    <row r="1322" spans="1:7" hidden="1" x14ac:dyDescent="0.25">
      <c r="A1322" t="s">
        <v>88</v>
      </c>
      <c r="B1322" t="s">
        <v>17</v>
      </c>
      <c r="C1322" s="1">
        <v>4</v>
      </c>
      <c r="D1322" s="1">
        <v>3</v>
      </c>
      <c r="E1322" s="1">
        <v>3</v>
      </c>
      <c r="F1322" s="1">
        <v>0</v>
      </c>
      <c r="G1322" s="1">
        <v>0</v>
      </c>
    </row>
    <row r="1323" spans="1:7" x14ac:dyDescent="0.25">
      <c r="A1323" t="s">
        <v>88</v>
      </c>
      <c r="B1323" t="s">
        <v>157</v>
      </c>
      <c r="C1323" s="1">
        <v>18</v>
      </c>
      <c r="D1323" s="1">
        <v>16</v>
      </c>
      <c r="E1323" s="1">
        <v>10</v>
      </c>
      <c r="F1323" s="1">
        <v>6</v>
      </c>
      <c r="G1323" s="1">
        <v>0</v>
      </c>
    </row>
    <row r="1324" spans="1:7" x14ac:dyDescent="0.25">
      <c r="A1324" t="s">
        <v>88</v>
      </c>
      <c r="B1324" t="s">
        <v>16</v>
      </c>
      <c r="C1324" s="1">
        <v>2</v>
      </c>
      <c r="D1324" s="1">
        <v>2</v>
      </c>
      <c r="E1324" s="1">
        <v>2</v>
      </c>
      <c r="F1324" s="1">
        <v>0</v>
      </c>
      <c r="G1324" s="1">
        <v>0</v>
      </c>
    </row>
    <row r="1325" spans="1:7" hidden="1" x14ac:dyDescent="0.25">
      <c r="A1325" t="s">
        <v>88</v>
      </c>
      <c r="B1325" t="s">
        <v>13</v>
      </c>
      <c r="C1325" s="1">
        <v>1</v>
      </c>
      <c r="D1325" s="1">
        <v>1</v>
      </c>
      <c r="E1325" s="1">
        <v>1</v>
      </c>
      <c r="F1325" s="1">
        <v>0</v>
      </c>
      <c r="G1325" s="1">
        <v>0</v>
      </c>
    </row>
    <row r="1326" spans="1:7" hidden="1" x14ac:dyDescent="0.25">
      <c r="A1326" t="s">
        <v>88</v>
      </c>
      <c r="B1326" t="s">
        <v>9</v>
      </c>
      <c r="C1326" s="1">
        <v>2</v>
      </c>
      <c r="D1326" s="1">
        <v>2</v>
      </c>
      <c r="E1326" s="1">
        <v>1</v>
      </c>
      <c r="F1326" s="1">
        <v>1</v>
      </c>
      <c r="G1326" s="1">
        <v>0</v>
      </c>
    </row>
    <row r="1327" spans="1:7" hidden="1" x14ac:dyDescent="0.25">
      <c r="A1327" t="s">
        <v>88</v>
      </c>
      <c r="B1327" t="s">
        <v>8</v>
      </c>
      <c r="C1327" s="1">
        <v>2</v>
      </c>
      <c r="D1327" s="1">
        <v>2</v>
      </c>
      <c r="E1327" s="1">
        <v>0</v>
      </c>
      <c r="F1327" s="1">
        <v>2</v>
      </c>
      <c r="G1327" s="1">
        <v>0</v>
      </c>
    </row>
    <row r="1328" spans="1:7" hidden="1" x14ac:dyDescent="0.25">
      <c r="A1328" t="s">
        <v>141</v>
      </c>
      <c r="B1328" t="s">
        <v>6</v>
      </c>
      <c r="C1328" s="1">
        <v>35</v>
      </c>
      <c r="D1328" s="1">
        <v>34</v>
      </c>
      <c r="E1328" s="1">
        <v>31</v>
      </c>
      <c r="F1328" s="1">
        <v>3</v>
      </c>
      <c r="G1328" s="1">
        <v>0</v>
      </c>
    </row>
    <row r="1329" spans="1:7" hidden="1" x14ac:dyDescent="0.25">
      <c r="A1329" t="s">
        <v>141</v>
      </c>
      <c r="B1329" t="s">
        <v>3</v>
      </c>
      <c r="C1329" s="1">
        <v>10</v>
      </c>
      <c r="D1329" s="1">
        <v>10</v>
      </c>
      <c r="E1329" s="1">
        <v>10</v>
      </c>
      <c r="F1329" s="1">
        <v>0</v>
      </c>
      <c r="G1329" s="1">
        <v>0</v>
      </c>
    </row>
    <row r="1330" spans="1:7" x14ac:dyDescent="0.25">
      <c r="A1330" t="s">
        <v>141</v>
      </c>
      <c r="B1330" t="s">
        <v>159</v>
      </c>
      <c r="C1330" s="1">
        <v>2</v>
      </c>
      <c r="D1330" s="1">
        <v>2</v>
      </c>
      <c r="E1330" s="1">
        <v>2</v>
      </c>
      <c r="F1330" s="1">
        <v>0</v>
      </c>
      <c r="G1330" s="1">
        <v>0</v>
      </c>
    </row>
    <row r="1331" spans="1:7" hidden="1" x14ac:dyDescent="0.25">
      <c r="A1331" t="s">
        <v>141</v>
      </c>
      <c r="B1331" t="s">
        <v>195</v>
      </c>
      <c r="C1331" s="1">
        <v>1</v>
      </c>
      <c r="D1331" s="1">
        <v>1</v>
      </c>
      <c r="E1331" s="1">
        <v>1</v>
      </c>
      <c r="F1331" s="1">
        <v>0</v>
      </c>
      <c r="G1331" s="1">
        <v>0</v>
      </c>
    </row>
    <row r="1332" spans="1:7" hidden="1" x14ac:dyDescent="0.25">
      <c r="A1332" t="s">
        <v>141</v>
      </c>
      <c r="B1332" t="s">
        <v>17</v>
      </c>
      <c r="C1332" s="1">
        <v>1</v>
      </c>
      <c r="D1332" s="1">
        <v>0</v>
      </c>
      <c r="E1332" s="1">
        <v>0</v>
      </c>
      <c r="F1332" s="1">
        <v>0</v>
      </c>
      <c r="G1332" s="1">
        <v>0</v>
      </c>
    </row>
    <row r="1333" spans="1:7" hidden="1" x14ac:dyDescent="0.25">
      <c r="A1333" t="s">
        <v>141</v>
      </c>
      <c r="B1333" t="s">
        <v>15</v>
      </c>
      <c r="C1333" s="1">
        <v>25</v>
      </c>
      <c r="D1333" s="1">
        <v>25</v>
      </c>
      <c r="E1333" s="1">
        <v>24</v>
      </c>
      <c r="F1333" s="1">
        <v>1</v>
      </c>
      <c r="G1333" s="1">
        <v>0</v>
      </c>
    </row>
    <row r="1334" spans="1:7" hidden="1" x14ac:dyDescent="0.25">
      <c r="A1334" t="s">
        <v>141</v>
      </c>
      <c r="B1334" t="s">
        <v>7</v>
      </c>
      <c r="C1334" s="1">
        <v>1</v>
      </c>
      <c r="D1334" s="1">
        <v>1</v>
      </c>
      <c r="E1334" s="1">
        <v>1</v>
      </c>
      <c r="F1334" s="1">
        <v>0</v>
      </c>
      <c r="G1334" s="1">
        <v>0</v>
      </c>
    </row>
    <row r="1335" spans="1:7" hidden="1" x14ac:dyDescent="0.25">
      <c r="A1335" t="s">
        <v>141</v>
      </c>
      <c r="B1335" t="s">
        <v>4</v>
      </c>
      <c r="C1335" s="1">
        <v>16</v>
      </c>
      <c r="D1335" s="1">
        <v>15</v>
      </c>
      <c r="E1335" s="1">
        <v>14</v>
      </c>
      <c r="F1335" s="1">
        <v>1</v>
      </c>
      <c r="G1335" s="1">
        <v>1</v>
      </c>
    </row>
    <row r="1336" spans="1:7" hidden="1" x14ac:dyDescent="0.25">
      <c r="A1336" t="s">
        <v>142</v>
      </c>
      <c r="B1336" t="s">
        <v>6</v>
      </c>
      <c r="C1336" s="1">
        <v>11</v>
      </c>
      <c r="D1336" s="1">
        <v>11</v>
      </c>
      <c r="E1336" s="1">
        <v>9</v>
      </c>
      <c r="F1336" s="1">
        <v>2</v>
      </c>
      <c r="G1336" s="1">
        <v>0</v>
      </c>
    </row>
    <row r="1337" spans="1:7" hidden="1" x14ac:dyDescent="0.25">
      <c r="A1337" t="s">
        <v>142</v>
      </c>
      <c r="B1337" t="s">
        <v>3</v>
      </c>
      <c r="C1337" s="1">
        <v>1</v>
      </c>
      <c r="D1337" s="1">
        <v>1</v>
      </c>
      <c r="E1337" s="1">
        <v>1</v>
      </c>
      <c r="F1337" s="1">
        <v>0</v>
      </c>
      <c r="G1337" s="1">
        <v>0</v>
      </c>
    </row>
    <row r="1338" spans="1:7" hidden="1" x14ac:dyDescent="0.25">
      <c r="A1338" t="s">
        <v>142</v>
      </c>
      <c r="B1338" t="s">
        <v>195</v>
      </c>
      <c r="C1338" s="1">
        <v>1</v>
      </c>
      <c r="D1338" s="1">
        <v>1</v>
      </c>
      <c r="E1338" s="1">
        <v>1</v>
      </c>
      <c r="F1338" s="1">
        <v>0</v>
      </c>
      <c r="G1338" s="1">
        <v>0</v>
      </c>
    </row>
    <row r="1339" spans="1:7" x14ac:dyDescent="0.25">
      <c r="A1339" t="s">
        <v>142</v>
      </c>
      <c r="B1339" t="s">
        <v>157</v>
      </c>
      <c r="C1339" s="1">
        <v>2</v>
      </c>
      <c r="D1339" s="1">
        <v>2</v>
      </c>
      <c r="E1339" s="1">
        <v>2</v>
      </c>
      <c r="F1339" s="1">
        <v>0</v>
      </c>
      <c r="G1339" s="1">
        <v>0</v>
      </c>
    </row>
    <row r="1340" spans="1:7" hidden="1" x14ac:dyDescent="0.25">
      <c r="A1340" t="s">
        <v>142</v>
      </c>
      <c r="B1340" t="s">
        <v>15</v>
      </c>
      <c r="C1340" s="1">
        <v>11</v>
      </c>
      <c r="D1340" s="1">
        <v>11</v>
      </c>
      <c r="E1340" s="1">
        <v>11</v>
      </c>
      <c r="F1340" s="1">
        <v>0</v>
      </c>
      <c r="G1340" s="1">
        <v>0</v>
      </c>
    </row>
    <row r="1341" spans="1:7" x14ac:dyDescent="0.25">
      <c r="A1341" t="s">
        <v>142</v>
      </c>
      <c r="B1341" t="s">
        <v>159</v>
      </c>
      <c r="C1341" s="1">
        <v>2</v>
      </c>
      <c r="D1341" s="1">
        <v>2</v>
      </c>
      <c r="E1341" s="1">
        <v>2</v>
      </c>
      <c r="F1341" s="1">
        <v>0</v>
      </c>
      <c r="G1341" s="1">
        <v>0</v>
      </c>
    </row>
    <row r="1342" spans="1:7" hidden="1" x14ac:dyDescent="0.25">
      <c r="A1342" t="s">
        <v>142</v>
      </c>
      <c r="B1342" t="s">
        <v>13</v>
      </c>
      <c r="C1342" s="1">
        <v>1</v>
      </c>
      <c r="D1342" s="1">
        <v>1</v>
      </c>
      <c r="E1342" s="1">
        <v>1</v>
      </c>
      <c r="F1342" s="1">
        <v>0</v>
      </c>
      <c r="G1342" s="1">
        <v>0</v>
      </c>
    </row>
    <row r="1343" spans="1:7" hidden="1" x14ac:dyDescent="0.25">
      <c r="A1343" t="s">
        <v>142</v>
      </c>
      <c r="B1343" t="s">
        <v>4</v>
      </c>
      <c r="C1343" s="1">
        <v>6</v>
      </c>
      <c r="D1343" s="1">
        <v>5</v>
      </c>
      <c r="E1343" s="1">
        <v>3</v>
      </c>
      <c r="F1343" s="1">
        <v>2</v>
      </c>
      <c r="G1343" s="1">
        <v>0</v>
      </c>
    </row>
    <row r="1344" spans="1:7" hidden="1" x14ac:dyDescent="0.25">
      <c r="A1344" t="s">
        <v>143</v>
      </c>
      <c r="B1344" t="s">
        <v>7</v>
      </c>
      <c r="C1344" s="1">
        <v>12</v>
      </c>
      <c r="D1344" s="1">
        <v>12</v>
      </c>
      <c r="E1344" s="1">
        <v>7</v>
      </c>
      <c r="F1344" s="1">
        <v>5</v>
      </c>
      <c r="G1344" s="1">
        <v>0</v>
      </c>
    </row>
    <row r="1345" spans="1:7" hidden="1" x14ac:dyDescent="0.25">
      <c r="A1345" t="s">
        <v>143</v>
      </c>
      <c r="B1345" t="s">
        <v>4</v>
      </c>
      <c r="C1345" s="1">
        <v>20</v>
      </c>
      <c r="D1345" s="1">
        <v>16</v>
      </c>
      <c r="E1345" s="1">
        <v>9</v>
      </c>
      <c r="F1345" s="1">
        <v>7</v>
      </c>
      <c r="G1345" s="1">
        <v>0</v>
      </c>
    </row>
    <row r="1346" spans="1:7" hidden="1" x14ac:dyDescent="0.25">
      <c r="A1346" t="s">
        <v>143</v>
      </c>
      <c r="B1346" t="s">
        <v>6</v>
      </c>
      <c r="C1346" s="1">
        <v>26</v>
      </c>
      <c r="D1346" s="1">
        <v>26</v>
      </c>
      <c r="E1346" s="1">
        <v>17</v>
      </c>
      <c r="F1346" s="1">
        <v>9</v>
      </c>
      <c r="G1346" s="1">
        <v>0</v>
      </c>
    </row>
    <row r="1347" spans="1:7" hidden="1" x14ac:dyDescent="0.25">
      <c r="A1347" t="s">
        <v>143</v>
      </c>
      <c r="B1347" t="s">
        <v>195</v>
      </c>
      <c r="C1347" s="1">
        <v>7</v>
      </c>
      <c r="D1347" s="1">
        <v>7</v>
      </c>
      <c r="E1347" s="1">
        <v>7</v>
      </c>
      <c r="F1347" s="1">
        <v>0</v>
      </c>
      <c r="G1347" s="1">
        <v>0</v>
      </c>
    </row>
    <row r="1348" spans="1:7" hidden="1" x14ac:dyDescent="0.25">
      <c r="A1348" t="s">
        <v>143</v>
      </c>
      <c r="B1348" t="s">
        <v>9</v>
      </c>
      <c r="C1348" s="1">
        <v>1</v>
      </c>
      <c r="D1348" s="1">
        <v>1</v>
      </c>
      <c r="E1348" s="1">
        <v>1</v>
      </c>
      <c r="F1348" s="1">
        <v>0</v>
      </c>
      <c r="G1348" s="1">
        <v>0</v>
      </c>
    </row>
    <row r="1349" spans="1:7" hidden="1" x14ac:dyDescent="0.25">
      <c r="A1349" t="s">
        <v>143</v>
      </c>
      <c r="B1349" t="s">
        <v>15</v>
      </c>
      <c r="C1349" s="1">
        <v>16</v>
      </c>
      <c r="D1349" s="1">
        <v>13</v>
      </c>
      <c r="E1349" s="1">
        <v>11</v>
      </c>
      <c r="F1349" s="1">
        <v>2</v>
      </c>
      <c r="G1349" s="1">
        <v>0</v>
      </c>
    </row>
    <row r="1350" spans="1:7" x14ac:dyDescent="0.25">
      <c r="A1350" t="s">
        <v>143</v>
      </c>
      <c r="B1350" t="s">
        <v>16</v>
      </c>
      <c r="C1350" s="1">
        <v>1</v>
      </c>
      <c r="D1350" s="1">
        <v>1</v>
      </c>
      <c r="E1350" s="1">
        <v>1</v>
      </c>
      <c r="F1350" s="1">
        <v>0</v>
      </c>
      <c r="G1350" s="1">
        <v>0</v>
      </c>
    </row>
    <row r="1351" spans="1:7" x14ac:dyDescent="0.25">
      <c r="A1351" t="s">
        <v>143</v>
      </c>
      <c r="B1351" t="s">
        <v>157</v>
      </c>
      <c r="C1351" s="1">
        <v>7</v>
      </c>
      <c r="D1351" s="1">
        <v>6</v>
      </c>
      <c r="E1351" s="1">
        <v>4</v>
      </c>
      <c r="F1351" s="1">
        <v>2</v>
      </c>
      <c r="G1351" s="1">
        <v>0</v>
      </c>
    </row>
    <row r="1352" spans="1:7" hidden="1" x14ac:dyDescent="0.25">
      <c r="A1352" t="s">
        <v>143</v>
      </c>
      <c r="B1352" t="s">
        <v>3</v>
      </c>
      <c r="C1352" s="1">
        <v>10</v>
      </c>
      <c r="D1352" s="1">
        <v>10</v>
      </c>
      <c r="E1352" s="1">
        <v>6</v>
      </c>
      <c r="F1352" s="1">
        <v>4</v>
      </c>
      <c r="G1352" s="1">
        <v>0</v>
      </c>
    </row>
    <row r="1353" spans="1:7" x14ac:dyDescent="0.25">
      <c r="A1353" t="s">
        <v>143</v>
      </c>
      <c r="B1353" t="s">
        <v>159</v>
      </c>
      <c r="C1353" s="1">
        <v>7</v>
      </c>
      <c r="D1353" s="1">
        <v>7</v>
      </c>
      <c r="E1353" s="1">
        <v>6</v>
      </c>
      <c r="F1353" s="1">
        <v>1</v>
      </c>
      <c r="G1353" s="1">
        <v>0</v>
      </c>
    </row>
    <row r="1354" spans="1:7" hidden="1" x14ac:dyDescent="0.25">
      <c r="A1354" t="s">
        <v>143</v>
      </c>
      <c r="B1354" t="s">
        <v>13</v>
      </c>
      <c r="C1354" s="1">
        <v>3</v>
      </c>
      <c r="D1354" s="1">
        <v>3</v>
      </c>
      <c r="E1354" s="1">
        <v>3</v>
      </c>
      <c r="F1354" s="1">
        <v>0</v>
      </c>
      <c r="G1354" s="1">
        <v>0</v>
      </c>
    </row>
    <row r="1355" spans="1:7" hidden="1" x14ac:dyDescent="0.25">
      <c r="A1355" t="s">
        <v>143</v>
      </c>
      <c r="B1355" t="s">
        <v>17</v>
      </c>
      <c r="C1355" s="1">
        <v>6</v>
      </c>
      <c r="D1355" s="1">
        <v>6</v>
      </c>
      <c r="E1355" s="1">
        <v>5</v>
      </c>
      <c r="F1355" s="1">
        <v>1</v>
      </c>
      <c r="G1355" s="1">
        <v>0</v>
      </c>
    </row>
    <row r="1356" spans="1:7" x14ac:dyDescent="0.25">
      <c r="A1356" t="s">
        <v>143</v>
      </c>
      <c r="B1356" t="s">
        <v>156</v>
      </c>
      <c r="C1356" s="1">
        <v>3</v>
      </c>
      <c r="D1356" s="1">
        <v>3</v>
      </c>
      <c r="E1356" s="1">
        <v>3</v>
      </c>
      <c r="F1356" s="1">
        <v>0</v>
      </c>
      <c r="G1356" s="1">
        <v>0</v>
      </c>
    </row>
    <row r="1357" spans="1:7" hidden="1" x14ac:dyDescent="0.25">
      <c r="A1357" t="s">
        <v>143</v>
      </c>
      <c r="B1357" t="s">
        <v>14</v>
      </c>
      <c r="C1357" s="1">
        <v>3</v>
      </c>
      <c r="D1357" s="1">
        <v>3</v>
      </c>
      <c r="E1357" s="1">
        <v>3</v>
      </c>
      <c r="F1357" s="1">
        <v>0</v>
      </c>
      <c r="G1357" s="1">
        <v>0</v>
      </c>
    </row>
    <row r="1358" spans="1:7" hidden="1" x14ac:dyDescent="0.25">
      <c r="A1358" t="s">
        <v>143</v>
      </c>
      <c r="B1358" t="s">
        <v>12</v>
      </c>
      <c r="C1358" s="1">
        <v>1</v>
      </c>
      <c r="D1358" s="1">
        <v>1</v>
      </c>
      <c r="E1358" s="1">
        <v>1</v>
      </c>
      <c r="F1358" s="1">
        <v>0</v>
      </c>
      <c r="G1358" s="1">
        <v>0</v>
      </c>
    </row>
    <row r="1359" spans="1:7" hidden="1" x14ac:dyDescent="0.25">
      <c r="A1359" t="s">
        <v>89</v>
      </c>
      <c r="B1359" t="s">
        <v>4</v>
      </c>
      <c r="C1359" s="1">
        <v>8</v>
      </c>
      <c r="D1359" s="1">
        <v>8</v>
      </c>
      <c r="E1359" s="1">
        <v>6</v>
      </c>
      <c r="F1359" s="1">
        <v>2</v>
      </c>
      <c r="G1359" s="1">
        <v>0</v>
      </c>
    </row>
    <row r="1360" spans="1:7" hidden="1" x14ac:dyDescent="0.25">
      <c r="A1360" t="s">
        <v>89</v>
      </c>
      <c r="B1360" t="s">
        <v>6</v>
      </c>
      <c r="C1360" s="1">
        <v>11</v>
      </c>
      <c r="D1360" s="1">
        <v>11</v>
      </c>
      <c r="E1360" s="1">
        <v>7</v>
      </c>
      <c r="F1360" s="1">
        <v>4</v>
      </c>
      <c r="G1360" s="1">
        <v>0</v>
      </c>
    </row>
    <row r="1361" spans="1:7" hidden="1" x14ac:dyDescent="0.25">
      <c r="A1361" t="s">
        <v>89</v>
      </c>
      <c r="B1361" t="s">
        <v>3</v>
      </c>
      <c r="C1361" s="1">
        <v>5</v>
      </c>
      <c r="D1361" s="1">
        <v>5</v>
      </c>
      <c r="E1361" s="1">
        <v>5</v>
      </c>
      <c r="F1361" s="1">
        <v>0</v>
      </c>
      <c r="G1361" s="1">
        <v>0</v>
      </c>
    </row>
    <row r="1362" spans="1:7" x14ac:dyDescent="0.25">
      <c r="A1362" t="s">
        <v>89</v>
      </c>
      <c r="B1362" t="s">
        <v>157</v>
      </c>
      <c r="C1362" s="1">
        <v>1</v>
      </c>
      <c r="D1362" s="1">
        <v>1</v>
      </c>
      <c r="E1362" s="1">
        <v>1</v>
      </c>
      <c r="F1362" s="1">
        <v>0</v>
      </c>
      <c r="G1362" s="1">
        <v>0</v>
      </c>
    </row>
    <row r="1363" spans="1:7" hidden="1" x14ac:dyDescent="0.25">
      <c r="A1363" t="s">
        <v>89</v>
      </c>
      <c r="B1363" t="s">
        <v>15</v>
      </c>
      <c r="C1363" s="1">
        <v>14</v>
      </c>
      <c r="D1363" s="1">
        <v>14</v>
      </c>
      <c r="E1363" s="1">
        <v>12</v>
      </c>
      <c r="F1363" s="1">
        <v>2</v>
      </c>
      <c r="G1363" s="1">
        <v>0</v>
      </c>
    </row>
    <row r="1364" spans="1:7" hidden="1" x14ac:dyDescent="0.25">
      <c r="A1364" t="s">
        <v>89</v>
      </c>
      <c r="B1364" t="s">
        <v>195</v>
      </c>
      <c r="C1364" s="1">
        <v>3</v>
      </c>
      <c r="D1364" s="1">
        <v>3</v>
      </c>
      <c r="E1364" s="1">
        <v>3</v>
      </c>
      <c r="F1364" s="1">
        <v>0</v>
      </c>
      <c r="G1364" s="1">
        <v>0</v>
      </c>
    </row>
    <row r="1365" spans="1:7" x14ac:dyDescent="0.25">
      <c r="A1365" t="s">
        <v>89</v>
      </c>
      <c r="B1365" t="s">
        <v>159</v>
      </c>
      <c r="C1365" s="1">
        <v>2</v>
      </c>
      <c r="D1365" s="1">
        <v>2</v>
      </c>
      <c r="E1365" s="1">
        <v>2</v>
      </c>
      <c r="F1365" s="1">
        <v>0</v>
      </c>
      <c r="G1365" s="1">
        <v>0</v>
      </c>
    </row>
    <row r="1366" spans="1:7" hidden="1" x14ac:dyDescent="0.25">
      <c r="A1366" t="s">
        <v>39</v>
      </c>
      <c r="B1366" t="s">
        <v>6</v>
      </c>
      <c r="C1366" s="1">
        <v>13</v>
      </c>
      <c r="D1366" s="1">
        <v>13</v>
      </c>
      <c r="E1366" s="1">
        <v>11</v>
      </c>
      <c r="F1366" s="1">
        <v>2</v>
      </c>
      <c r="G1366" s="1">
        <v>0</v>
      </c>
    </row>
    <row r="1367" spans="1:7" hidden="1" x14ac:dyDescent="0.25">
      <c r="A1367" t="s">
        <v>39</v>
      </c>
      <c r="B1367" t="s">
        <v>4</v>
      </c>
      <c r="C1367" s="1">
        <v>38</v>
      </c>
      <c r="D1367" s="1">
        <v>36</v>
      </c>
      <c r="E1367" s="1">
        <v>24</v>
      </c>
      <c r="F1367" s="1">
        <v>12</v>
      </c>
      <c r="G1367" s="1">
        <v>0</v>
      </c>
    </row>
    <row r="1368" spans="1:7" hidden="1" x14ac:dyDescent="0.25">
      <c r="A1368" t="s">
        <v>39</v>
      </c>
      <c r="B1368" t="s">
        <v>7</v>
      </c>
      <c r="C1368" s="1">
        <v>8</v>
      </c>
      <c r="D1368" s="1">
        <v>8</v>
      </c>
      <c r="E1368" s="1">
        <v>8</v>
      </c>
      <c r="F1368" s="1">
        <v>0</v>
      </c>
      <c r="G1368" s="1">
        <v>0</v>
      </c>
    </row>
    <row r="1369" spans="1:7" hidden="1" x14ac:dyDescent="0.25">
      <c r="A1369" t="s">
        <v>39</v>
      </c>
      <c r="B1369" t="s">
        <v>2</v>
      </c>
      <c r="C1369" s="1">
        <v>3</v>
      </c>
      <c r="D1369" s="1">
        <v>3</v>
      </c>
      <c r="E1369" s="1">
        <v>3</v>
      </c>
      <c r="F1369" s="1">
        <v>0</v>
      </c>
      <c r="G1369" s="1">
        <v>0</v>
      </c>
    </row>
    <row r="1370" spans="1:7" x14ac:dyDescent="0.25">
      <c r="A1370" t="s">
        <v>39</v>
      </c>
      <c r="B1370" t="s">
        <v>156</v>
      </c>
      <c r="C1370" s="1">
        <v>2</v>
      </c>
      <c r="D1370" s="1">
        <v>2</v>
      </c>
      <c r="E1370" s="1">
        <v>2</v>
      </c>
      <c r="F1370" s="1">
        <v>0</v>
      </c>
      <c r="G1370" s="1">
        <v>0</v>
      </c>
    </row>
    <row r="1371" spans="1:7" hidden="1" x14ac:dyDescent="0.25">
      <c r="A1371" t="s">
        <v>39</v>
      </c>
      <c r="B1371" t="s">
        <v>3</v>
      </c>
      <c r="C1371" s="1">
        <v>18</v>
      </c>
      <c r="D1371" s="1">
        <v>17</v>
      </c>
      <c r="E1371" s="1">
        <v>11</v>
      </c>
      <c r="F1371" s="1">
        <v>6</v>
      </c>
      <c r="G1371" s="1">
        <v>0</v>
      </c>
    </row>
    <row r="1372" spans="1:7" hidden="1" x14ac:dyDescent="0.25">
      <c r="A1372" t="s">
        <v>39</v>
      </c>
      <c r="B1372" t="s">
        <v>11</v>
      </c>
      <c r="C1372" s="1">
        <v>1</v>
      </c>
      <c r="D1372" s="1">
        <v>1</v>
      </c>
      <c r="E1372" s="1">
        <v>1</v>
      </c>
      <c r="F1372" s="1">
        <v>0</v>
      </c>
      <c r="G1372" s="1">
        <v>0</v>
      </c>
    </row>
    <row r="1373" spans="1:7" x14ac:dyDescent="0.25">
      <c r="A1373" t="s">
        <v>39</v>
      </c>
      <c r="B1373" t="s">
        <v>157</v>
      </c>
      <c r="C1373" s="1">
        <v>5</v>
      </c>
      <c r="D1373" s="1">
        <v>5</v>
      </c>
      <c r="E1373" s="1">
        <v>4</v>
      </c>
      <c r="F1373" s="1">
        <v>1</v>
      </c>
      <c r="G1373" s="1">
        <v>0</v>
      </c>
    </row>
    <row r="1374" spans="1:7" hidden="1" x14ac:dyDescent="0.25">
      <c r="A1374" t="s">
        <v>39</v>
      </c>
      <c r="B1374" t="s">
        <v>195</v>
      </c>
      <c r="C1374" s="1">
        <v>4</v>
      </c>
      <c r="D1374" s="1">
        <v>4</v>
      </c>
      <c r="E1374" s="1">
        <v>4</v>
      </c>
      <c r="F1374" s="1">
        <v>0</v>
      </c>
      <c r="G1374" s="1">
        <v>0</v>
      </c>
    </row>
    <row r="1375" spans="1:7" hidden="1" x14ac:dyDescent="0.25">
      <c r="A1375" t="s">
        <v>39</v>
      </c>
      <c r="B1375" t="s">
        <v>15</v>
      </c>
      <c r="C1375" s="1">
        <v>15</v>
      </c>
      <c r="D1375" s="1">
        <v>15</v>
      </c>
      <c r="E1375" s="1">
        <v>14</v>
      </c>
      <c r="F1375" s="1">
        <v>1</v>
      </c>
      <c r="G1375" s="1">
        <v>0</v>
      </c>
    </row>
    <row r="1376" spans="1:7" hidden="1" x14ac:dyDescent="0.25">
      <c r="A1376" t="s">
        <v>90</v>
      </c>
      <c r="B1376" t="s">
        <v>3</v>
      </c>
      <c r="C1376" s="1">
        <v>58</v>
      </c>
      <c r="D1376" s="1">
        <v>55</v>
      </c>
      <c r="E1376" s="1">
        <v>44</v>
      </c>
      <c r="F1376" s="1">
        <v>11</v>
      </c>
      <c r="G1376" s="1">
        <v>1</v>
      </c>
    </row>
    <row r="1377" spans="1:7" hidden="1" x14ac:dyDescent="0.25">
      <c r="A1377" t="s">
        <v>90</v>
      </c>
      <c r="B1377" t="s">
        <v>6</v>
      </c>
      <c r="C1377" s="1">
        <v>27</v>
      </c>
      <c r="D1377" s="1">
        <v>27</v>
      </c>
      <c r="E1377" s="1">
        <v>19</v>
      </c>
      <c r="F1377" s="1">
        <v>8</v>
      </c>
      <c r="G1377" s="1">
        <v>0</v>
      </c>
    </row>
    <row r="1378" spans="1:7" x14ac:dyDescent="0.25">
      <c r="A1378" t="s">
        <v>90</v>
      </c>
      <c r="B1378" t="s">
        <v>156</v>
      </c>
      <c r="C1378" s="1">
        <v>7</v>
      </c>
      <c r="D1378" s="1">
        <v>7</v>
      </c>
      <c r="E1378" s="1">
        <v>6</v>
      </c>
      <c r="F1378" s="1">
        <v>1</v>
      </c>
      <c r="G1378" s="1">
        <v>0</v>
      </c>
    </row>
    <row r="1379" spans="1:7" hidden="1" x14ac:dyDescent="0.25">
      <c r="A1379" t="s">
        <v>90</v>
      </c>
      <c r="B1379" t="s">
        <v>12</v>
      </c>
      <c r="C1379" s="1">
        <v>2</v>
      </c>
      <c r="D1379" s="1">
        <v>2</v>
      </c>
      <c r="E1379" s="1">
        <v>2</v>
      </c>
      <c r="F1379" s="1">
        <v>0</v>
      </c>
      <c r="G1379" s="1">
        <v>0</v>
      </c>
    </row>
    <row r="1380" spans="1:7" hidden="1" x14ac:dyDescent="0.25">
      <c r="A1380" t="s">
        <v>90</v>
      </c>
      <c r="B1380" t="s">
        <v>14</v>
      </c>
      <c r="C1380" s="1">
        <v>2</v>
      </c>
      <c r="D1380" s="1">
        <v>2</v>
      </c>
      <c r="E1380" s="1">
        <v>2</v>
      </c>
      <c r="F1380" s="1">
        <v>0</v>
      </c>
      <c r="G1380" s="1">
        <v>0</v>
      </c>
    </row>
    <row r="1381" spans="1:7" hidden="1" x14ac:dyDescent="0.25">
      <c r="A1381" t="s">
        <v>90</v>
      </c>
      <c r="B1381" t="s">
        <v>15</v>
      </c>
      <c r="C1381" s="1">
        <v>46</v>
      </c>
      <c r="D1381" s="1">
        <v>44</v>
      </c>
      <c r="E1381" s="1">
        <v>40</v>
      </c>
      <c r="F1381" s="1">
        <v>4</v>
      </c>
      <c r="G1381" s="1">
        <v>0</v>
      </c>
    </row>
    <row r="1382" spans="1:7" hidden="1" x14ac:dyDescent="0.25">
      <c r="A1382" t="s">
        <v>90</v>
      </c>
      <c r="B1382" t="s">
        <v>8</v>
      </c>
      <c r="C1382" s="1">
        <v>1</v>
      </c>
      <c r="D1382" s="1">
        <v>1</v>
      </c>
      <c r="E1382" s="1">
        <v>1</v>
      </c>
      <c r="F1382" s="1">
        <v>0</v>
      </c>
      <c r="G1382" s="1">
        <v>0</v>
      </c>
    </row>
    <row r="1383" spans="1:7" hidden="1" x14ac:dyDescent="0.25">
      <c r="A1383" t="s">
        <v>90</v>
      </c>
      <c r="B1383" t="s">
        <v>17</v>
      </c>
      <c r="C1383" s="1">
        <v>23</v>
      </c>
      <c r="D1383" s="1">
        <v>23</v>
      </c>
      <c r="E1383" s="1">
        <v>19</v>
      </c>
      <c r="F1383" s="1">
        <v>4</v>
      </c>
      <c r="G1383" s="1">
        <v>0</v>
      </c>
    </row>
    <row r="1384" spans="1:7" x14ac:dyDescent="0.25">
      <c r="A1384" t="s">
        <v>90</v>
      </c>
      <c r="B1384" t="s">
        <v>157</v>
      </c>
      <c r="C1384" s="1">
        <v>17</v>
      </c>
      <c r="D1384" s="1">
        <v>17</v>
      </c>
      <c r="E1384" s="1">
        <v>15</v>
      </c>
      <c r="F1384" s="1">
        <v>2</v>
      </c>
      <c r="G1384" s="1">
        <v>0</v>
      </c>
    </row>
    <row r="1385" spans="1:7" hidden="1" x14ac:dyDescent="0.25">
      <c r="A1385" t="s">
        <v>90</v>
      </c>
      <c r="B1385" t="s">
        <v>195</v>
      </c>
      <c r="C1385" s="1">
        <v>2</v>
      </c>
      <c r="D1385" s="1">
        <v>2</v>
      </c>
      <c r="E1385" s="1">
        <v>2</v>
      </c>
      <c r="F1385" s="1">
        <v>0</v>
      </c>
      <c r="G1385" s="1">
        <v>0</v>
      </c>
    </row>
    <row r="1386" spans="1:7" x14ac:dyDescent="0.25">
      <c r="A1386" t="s">
        <v>90</v>
      </c>
      <c r="B1386" t="s">
        <v>16</v>
      </c>
      <c r="C1386" s="1">
        <v>6</v>
      </c>
      <c r="D1386" s="1">
        <v>6</v>
      </c>
      <c r="E1386" s="1">
        <v>4</v>
      </c>
      <c r="F1386" s="1">
        <v>2</v>
      </c>
      <c r="G1386" s="1">
        <v>0</v>
      </c>
    </row>
    <row r="1387" spans="1:7" hidden="1" x14ac:dyDescent="0.25">
      <c r="A1387" t="s">
        <v>90</v>
      </c>
      <c r="B1387" t="s">
        <v>13</v>
      </c>
      <c r="C1387" s="1">
        <v>8</v>
      </c>
      <c r="D1387" s="1">
        <v>8</v>
      </c>
      <c r="E1387" s="1">
        <v>7</v>
      </c>
      <c r="F1387" s="1">
        <v>1</v>
      </c>
      <c r="G1387" s="1">
        <v>0</v>
      </c>
    </row>
    <row r="1388" spans="1:7" x14ac:dyDescent="0.25">
      <c r="A1388" t="s">
        <v>90</v>
      </c>
      <c r="B1388" t="s">
        <v>159</v>
      </c>
      <c r="C1388" s="1">
        <v>4</v>
      </c>
      <c r="D1388" s="1">
        <v>4</v>
      </c>
      <c r="E1388" s="1">
        <v>4</v>
      </c>
      <c r="F1388" s="1">
        <v>0</v>
      </c>
      <c r="G1388" s="1">
        <v>0</v>
      </c>
    </row>
    <row r="1389" spans="1:7" hidden="1" x14ac:dyDescent="0.25">
      <c r="A1389" t="s">
        <v>90</v>
      </c>
      <c r="B1389" t="s">
        <v>2</v>
      </c>
      <c r="C1389" s="1">
        <v>3</v>
      </c>
      <c r="D1389" s="1">
        <v>3</v>
      </c>
      <c r="E1389" s="1">
        <v>3</v>
      </c>
      <c r="F1389" s="1">
        <v>0</v>
      </c>
      <c r="G1389" s="1">
        <v>0</v>
      </c>
    </row>
    <row r="1390" spans="1:7" hidden="1" x14ac:dyDescent="0.25">
      <c r="A1390" t="s">
        <v>90</v>
      </c>
      <c r="B1390" t="s">
        <v>4</v>
      </c>
      <c r="C1390" s="1">
        <v>82</v>
      </c>
      <c r="D1390" s="1">
        <v>75</v>
      </c>
      <c r="E1390" s="1">
        <v>53</v>
      </c>
      <c r="F1390" s="1">
        <v>22</v>
      </c>
      <c r="G1390" s="1">
        <v>0</v>
      </c>
    </row>
    <row r="1391" spans="1:7" hidden="1" x14ac:dyDescent="0.25">
      <c r="A1391" t="s">
        <v>90</v>
      </c>
      <c r="B1391" t="s">
        <v>7</v>
      </c>
      <c r="C1391" s="1">
        <v>25</v>
      </c>
      <c r="D1391" s="1">
        <v>25</v>
      </c>
      <c r="E1391" s="1">
        <v>13</v>
      </c>
      <c r="F1391" s="1">
        <v>12</v>
      </c>
      <c r="G1391" s="1">
        <v>0</v>
      </c>
    </row>
    <row r="1392" spans="1:7" hidden="1" x14ac:dyDescent="0.25">
      <c r="A1392" t="s">
        <v>90</v>
      </c>
      <c r="B1392" t="s">
        <v>9</v>
      </c>
      <c r="C1392" s="1">
        <v>4</v>
      </c>
      <c r="D1392" s="1">
        <v>4</v>
      </c>
      <c r="E1392" s="1">
        <v>3</v>
      </c>
      <c r="F1392" s="1">
        <v>1</v>
      </c>
      <c r="G1392" s="1">
        <v>0</v>
      </c>
    </row>
    <row r="1393" spans="1:7" hidden="1" x14ac:dyDescent="0.25">
      <c r="A1393" t="s">
        <v>144</v>
      </c>
      <c r="B1393" t="s">
        <v>6</v>
      </c>
      <c r="C1393" s="1">
        <v>23</v>
      </c>
      <c r="D1393" s="1">
        <v>23</v>
      </c>
      <c r="E1393" s="1">
        <v>15</v>
      </c>
      <c r="F1393" s="1">
        <v>8</v>
      </c>
      <c r="G1393" s="1">
        <v>0</v>
      </c>
    </row>
    <row r="1394" spans="1:7" hidden="1" x14ac:dyDescent="0.25">
      <c r="A1394" t="s">
        <v>144</v>
      </c>
      <c r="B1394" t="s">
        <v>3</v>
      </c>
      <c r="C1394" s="1">
        <v>26</v>
      </c>
      <c r="D1394" s="1">
        <v>25</v>
      </c>
      <c r="E1394" s="1">
        <v>17</v>
      </c>
      <c r="F1394" s="1">
        <v>8</v>
      </c>
      <c r="G1394" s="1">
        <v>0</v>
      </c>
    </row>
    <row r="1395" spans="1:7" hidden="1" x14ac:dyDescent="0.25">
      <c r="A1395" t="s">
        <v>144</v>
      </c>
      <c r="B1395" t="s">
        <v>195</v>
      </c>
      <c r="C1395" s="1">
        <v>8</v>
      </c>
      <c r="D1395" s="1">
        <v>8</v>
      </c>
      <c r="E1395" s="1">
        <v>8</v>
      </c>
      <c r="F1395" s="1">
        <v>0</v>
      </c>
      <c r="G1395" s="1">
        <v>0</v>
      </c>
    </row>
    <row r="1396" spans="1:7" hidden="1" x14ac:dyDescent="0.25">
      <c r="A1396" t="s">
        <v>144</v>
      </c>
      <c r="B1396" t="s">
        <v>2</v>
      </c>
      <c r="C1396" s="1">
        <v>4</v>
      </c>
      <c r="D1396" s="1">
        <v>4</v>
      </c>
      <c r="E1396" s="1">
        <v>3</v>
      </c>
      <c r="F1396" s="1">
        <v>1</v>
      </c>
      <c r="G1396" s="1">
        <v>0</v>
      </c>
    </row>
    <row r="1397" spans="1:7" hidden="1" x14ac:dyDescent="0.25">
      <c r="A1397" t="s">
        <v>144</v>
      </c>
      <c r="B1397" t="s">
        <v>7</v>
      </c>
      <c r="C1397" s="1">
        <v>14</v>
      </c>
      <c r="D1397" s="1">
        <v>12</v>
      </c>
      <c r="E1397" s="1">
        <v>7</v>
      </c>
      <c r="F1397" s="1">
        <v>5</v>
      </c>
      <c r="G1397" s="1">
        <v>0</v>
      </c>
    </row>
    <row r="1398" spans="1:7" x14ac:dyDescent="0.25">
      <c r="A1398" t="s">
        <v>144</v>
      </c>
      <c r="B1398" t="s">
        <v>16</v>
      </c>
      <c r="C1398" s="1">
        <v>2</v>
      </c>
      <c r="D1398" s="1">
        <v>2</v>
      </c>
      <c r="E1398" s="1">
        <v>2</v>
      </c>
      <c r="F1398" s="1">
        <v>0</v>
      </c>
      <c r="G1398" s="1">
        <v>0</v>
      </c>
    </row>
    <row r="1399" spans="1:7" hidden="1" x14ac:dyDescent="0.25">
      <c r="A1399" t="s">
        <v>144</v>
      </c>
      <c r="B1399" t="s">
        <v>12</v>
      </c>
      <c r="C1399" s="1">
        <v>3</v>
      </c>
      <c r="D1399" s="1">
        <v>3</v>
      </c>
      <c r="E1399" s="1">
        <v>3</v>
      </c>
      <c r="F1399" s="1">
        <v>0</v>
      </c>
      <c r="G1399" s="1">
        <v>0</v>
      </c>
    </row>
    <row r="1400" spans="1:7" hidden="1" x14ac:dyDescent="0.25">
      <c r="A1400" t="s">
        <v>144</v>
      </c>
      <c r="B1400" t="s">
        <v>9</v>
      </c>
      <c r="C1400" s="1">
        <v>5</v>
      </c>
      <c r="D1400" s="1">
        <v>2</v>
      </c>
      <c r="E1400" s="1">
        <v>2</v>
      </c>
      <c r="F1400" s="1">
        <v>0</v>
      </c>
      <c r="G1400" s="1">
        <v>0</v>
      </c>
    </row>
    <row r="1401" spans="1:7" hidden="1" x14ac:dyDescent="0.25">
      <c r="A1401" t="s">
        <v>144</v>
      </c>
      <c r="B1401" t="s">
        <v>14</v>
      </c>
      <c r="C1401" s="1">
        <v>6</v>
      </c>
      <c r="D1401" s="1">
        <v>5</v>
      </c>
      <c r="E1401" s="1">
        <v>5</v>
      </c>
      <c r="F1401" s="1">
        <v>0</v>
      </c>
      <c r="G1401" s="1">
        <v>0</v>
      </c>
    </row>
    <row r="1402" spans="1:7" x14ac:dyDescent="0.25">
      <c r="A1402" t="s">
        <v>144</v>
      </c>
      <c r="B1402" t="s">
        <v>159</v>
      </c>
      <c r="C1402" s="1">
        <v>5</v>
      </c>
      <c r="D1402" s="1">
        <v>5</v>
      </c>
      <c r="E1402" s="1">
        <v>5</v>
      </c>
      <c r="F1402" s="1">
        <v>0</v>
      </c>
      <c r="G1402" s="1">
        <v>0</v>
      </c>
    </row>
    <row r="1403" spans="1:7" hidden="1" x14ac:dyDescent="0.25">
      <c r="A1403" t="s">
        <v>144</v>
      </c>
      <c r="B1403" t="s">
        <v>15</v>
      </c>
      <c r="C1403" s="1">
        <v>29</v>
      </c>
      <c r="D1403" s="1">
        <v>28</v>
      </c>
      <c r="E1403" s="1">
        <v>26</v>
      </c>
      <c r="F1403" s="1">
        <v>2</v>
      </c>
      <c r="G1403" s="1">
        <v>0</v>
      </c>
    </row>
    <row r="1404" spans="1:7" hidden="1" x14ac:dyDescent="0.25">
      <c r="A1404" t="s">
        <v>144</v>
      </c>
      <c r="B1404" t="s">
        <v>17</v>
      </c>
      <c r="C1404" s="1">
        <v>7</v>
      </c>
      <c r="D1404" s="1">
        <v>6</v>
      </c>
      <c r="E1404" s="1">
        <v>5</v>
      </c>
      <c r="F1404" s="1">
        <v>1</v>
      </c>
      <c r="G1404" s="1">
        <v>0</v>
      </c>
    </row>
    <row r="1405" spans="1:7" x14ac:dyDescent="0.25">
      <c r="A1405" t="s">
        <v>144</v>
      </c>
      <c r="B1405" t="s">
        <v>156</v>
      </c>
      <c r="C1405" s="1">
        <v>6</v>
      </c>
      <c r="D1405" s="1">
        <v>4</v>
      </c>
      <c r="E1405" s="1">
        <v>4</v>
      </c>
      <c r="F1405" s="1">
        <v>0</v>
      </c>
      <c r="G1405" s="1">
        <v>0</v>
      </c>
    </row>
    <row r="1406" spans="1:7" hidden="1" x14ac:dyDescent="0.25">
      <c r="A1406" t="s">
        <v>144</v>
      </c>
      <c r="B1406" t="s">
        <v>4</v>
      </c>
      <c r="C1406" s="1">
        <v>48</v>
      </c>
      <c r="D1406" s="1">
        <v>45</v>
      </c>
      <c r="E1406" s="1">
        <v>40</v>
      </c>
      <c r="F1406" s="1">
        <v>5</v>
      </c>
      <c r="G1406" s="1">
        <v>0</v>
      </c>
    </row>
    <row r="1407" spans="1:7" hidden="1" x14ac:dyDescent="0.25">
      <c r="A1407" t="s">
        <v>144</v>
      </c>
      <c r="B1407" t="s">
        <v>8</v>
      </c>
      <c r="C1407" s="1">
        <v>2</v>
      </c>
      <c r="D1407" s="1">
        <v>2</v>
      </c>
      <c r="E1407" s="1">
        <v>2</v>
      </c>
      <c r="F1407" s="1">
        <v>0</v>
      </c>
      <c r="G1407" s="1">
        <v>0</v>
      </c>
    </row>
    <row r="1408" spans="1:7" hidden="1" x14ac:dyDescent="0.25">
      <c r="A1408" t="s">
        <v>144</v>
      </c>
      <c r="B1408" t="s">
        <v>13</v>
      </c>
      <c r="C1408" s="1">
        <v>7</v>
      </c>
      <c r="D1408" s="1">
        <v>6</v>
      </c>
      <c r="E1408" s="1">
        <v>6</v>
      </c>
      <c r="F1408" s="1">
        <v>0</v>
      </c>
      <c r="G1408" s="1">
        <v>0</v>
      </c>
    </row>
    <row r="1409" spans="1:7" hidden="1" x14ac:dyDescent="0.25">
      <c r="A1409" t="s">
        <v>91</v>
      </c>
      <c r="B1409" t="s">
        <v>3</v>
      </c>
      <c r="C1409" s="1">
        <v>10</v>
      </c>
      <c r="D1409" s="1">
        <v>6</v>
      </c>
      <c r="E1409" s="1">
        <v>6</v>
      </c>
      <c r="F1409" s="1">
        <v>0</v>
      </c>
      <c r="G1409" s="1">
        <v>0</v>
      </c>
    </row>
    <row r="1410" spans="1:7" hidden="1" x14ac:dyDescent="0.25">
      <c r="A1410" t="s">
        <v>91</v>
      </c>
      <c r="B1410" t="s">
        <v>8</v>
      </c>
      <c r="C1410" s="1">
        <v>1</v>
      </c>
      <c r="D1410" s="1">
        <v>1</v>
      </c>
      <c r="E1410" s="1">
        <v>1</v>
      </c>
      <c r="F1410" s="1">
        <v>0</v>
      </c>
      <c r="G1410" s="1">
        <v>0</v>
      </c>
    </row>
    <row r="1411" spans="1:7" hidden="1" x14ac:dyDescent="0.25">
      <c r="A1411" t="s">
        <v>91</v>
      </c>
      <c r="B1411" t="s">
        <v>6</v>
      </c>
      <c r="C1411" s="1">
        <v>53</v>
      </c>
      <c r="D1411" s="1">
        <v>41</v>
      </c>
      <c r="E1411" s="1">
        <v>33</v>
      </c>
      <c r="F1411" s="1">
        <v>8</v>
      </c>
      <c r="G1411" s="1">
        <v>0</v>
      </c>
    </row>
    <row r="1412" spans="1:7" hidden="1" x14ac:dyDescent="0.25">
      <c r="A1412" t="s">
        <v>91</v>
      </c>
      <c r="B1412" t="s">
        <v>4</v>
      </c>
      <c r="C1412" s="1">
        <v>17</v>
      </c>
      <c r="D1412" s="1">
        <v>15</v>
      </c>
      <c r="E1412" s="1">
        <v>11</v>
      </c>
      <c r="F1412" s="1">
        <v>4</v>
      </c>
      <c r="G1412" s="1">
        <v>0</v>
      </c>
    </row>
    <row r="1413" spans="1:7" hidden="1" x14ac:dyDescent="0.25">
      <c r="A1413" t="s">
        <v>91</v>
      </c>
      <c r="B1413" t="s">
        <v>7</v>
      </c>
      <c r="C1413" s="1">
        <v>18</v>
      </c>
      <c r="D1413" s="1">
        <v>14</v>
      </c>
      <c r="E1413" s="1">
        <v>12</v>
      </c>
      <c r="F1413" s="1">
        <v>2</v>
      </c>
      <c r="G1413" s="1">
        <v>0</v>
      </c>
    </row>
    <row r="1414" spans="1:7" x14ac:dyDescent="0.25">
      <c r="A1414" t="s">
        <v>91</v>
      </c>
      <c r="B1414" t="s">
        <v>16</v>
      </c>
      <c r="C1414" s="1">
        <v>2</v>
      </c>
      <c r="D1414" s="1">
        <v>2</v>
      </c>
      <c r="E1414" s="1">
        <v>1</v>
      </c>
      <c r="F1414" s="1">
        <v>1</v>
      </c>
      <c r="G1414" s="1">
        <v>0</v>
      </c>
    </row>
    <row r="1415" spans="1:7" hidden="1" x14ac:dyDescent="0.25">
      <c r="A1415" t="s">
        <v>91</v>
      </c>
      <c r="B1415" t="s">
        <v>2</v>
      </c>
      <c r="C1415" s="1">
        <v>3</v>
      </c>
      <c r="D1415" s="1">
        <v>2</v>
      </c>
      <c r="E1415" s="1">
        <v>2</v>
      </c>
      <c r="F1415" s="1">
        <v>0</v>
      </c>
      <c r="G1415" s="1">
        <v>0</v>
      </c>
    </row>
    <row r="1416" spans="1:7" x14ac:dyDescent="0.25">
      <c r="A1416" t="s">
        <v>91</v>
      </c>
      <c r="B1416" t="s">
        <v>157</v>
      </c>
      <c r="C1416" s="1">
        <v>2</v>
      </c>
      <c r="D1416" s="1">
        <v>2</v>
      </c>
      <c r="E1416" s="1">
        <v>2</v>
      </c>
      <c r="F1416" s="1">
        <v>0</v>
      </c>
      <c r="G1416" s="1">
        <v>0</v>
      </c>
    </row>
    <row r="1417" spans="1:7" hidden="1" x14ac:dyDescent="0.25">
      <c r="A1417" t="s">
        <v>91</v>
      </c>
      <c r="B1417" t="s">
        <v>12</v>
      </c>
      <c r="C1417" s="1">
        <v>2</v>
      </c>
      <c r="D1417" s="1">
        <v>1</v>
      </c>
      <c r="E1417" s="1">
        <v>1</v>
      </c>
      <c r="F1417" s="1">
        <v>0</v>
      </c>
      <c r="G1417" s="1">
        <v>0</v>
      </c>
    </row>
    <row r="1418" spans="1:7" hidden="1" x14ac:dyDescent="0.25">
      <c r="A1418" t="s">
        <v>91</v>
      </c>
      <c r="B1418" t="s">
        <v>13</v>
      </c>
      <c r="C1418" s="1">
        <v>8</v>
      </c>
      <c r="D1418" s="1">
        <v>4</v>
      </c>
      <c r="E1418" s="1">
        <v>2</v>
      </c>
      <c r="F1418" s="1">
        <v>2</v>
      </c>
      <c r="G1418" s="1">
        <v>0</v>
      </c>
    </row>
    <row r="1419" spans="1:7" hidden="1" x14ac:dyDescent="0.25">
      <c r="A1419" t="s">
        <v>91</v>
      </c>
      <c r="B1419" t="s">
        <v>15</v>
      </c>
      <c r="C1419" s="1">
        <v>46</v>
      </c>
      <c r="D1419" s="1">
        <v>29</v>
      </c>
      <c r="E1419" s="1">
        <v>28</v>
      </c>
      <c r="F1419" s="1">
        <v>1</v>
      </c>
      <c r="G1419" s="1">
        <v>0</v>
      </c>
    </row>
    <row r="1420" spans="1:7" hidden="1" x14ac:dyDescent="0.25">
      <c r="A1420" t="s">
        <v>91</v>
      </c>
      <c r="B1420" t="s">
        <v>17</v>
      </c>
      <c r="C1420" s="1">
        <v>8</v>
      </c>
      <c r="D1420" s="1">
        <v>6</v>
      </c>
      <c r="E1420" s="1">
        <v>6</v>
      </c>
      <c r="F1420" s="1">
        <v>0</v>
      </c>
      <c r="G1420" s="1">
        <v>0</v>
      </c>
    </row>
    <row r="1421" spans="1:7" x14ac:dyDescent="0.25">
      <c r="A1421" t="s">
        <v>91</v>
      </c>
      <c r="B1421" t="s">
        <v>159</v>
      </c>
      <c r="C1421" s="1">
        <v>8</v>
      </c>
      <c r="D1421" s="1">
        <v>8</v>
      </c>
      <c r="E1421" s="1">
        <v>8</v>
      </c>
      <c r="F1421" s="1">
        <v>0</v>
      </c>
      <c r="G1421" s="1">
        <v>0</v>
      </c>
    </row>
    <row r="1422" spans="1:7" hidden="1" x14ac:dyDescent="0.25">
      <c r="A1422" t="s">
        <v>91</v>
      </c>
      <c r="B1422" t="s">
        <v>195</v>
      </c>
      <c r="C1422" s="1">
        <v>1</v>
      </c>
      <c r="D1422" s="1">
        <v>1</v>
      </c>
      <c r="E1422" s="1">
        <v>1</v>
      </c>
      <c r="F1422" s="1">
        <v>0</v>
      </c>
      <c r="G1422" s="1">
        <v>0</v>
      </c>
    </row>
    <row r="1423" spans="1:7" hidden="1" x14ac:dyDescent="0.25">
      <c r="A1423" t="s">
        <v>91</v>
      </c>
      <c r="B1423" t="s">
        <v>14</v>
      </c>
      <c r="C1423" s="1">
        <v>4</v>
      </c>
      <c r="D1423" s="1">
        <v>2</v>
      </c>
      <c r="E1423" s="1">
        <v>2</v>
      </c>
      <c r="F1423" s="1">
        <v>0</v>
      </c>
      <c r="G1423" s="1">
        <v>0</v>
      </c>
    </row>
    <row r="1424" spans="1:7" hidden="1" x14ac:dyDescent="0.25">
      <c r="A1424" t="s">
        <v>92</v>
      </c>
      <c r="B1424" t="s">
        <v>7</v>
      </c>
      <c r="C1424" s="1">
        <v>17</v>
      </c>
      <c r="D1424" s="1">
        <v>11</v>
      </c>
      <c r="E1424" s="1">
        <v>6</v>
      </c>
      <c r="F1424" s="1">
        <v>5</v>
      </c>
      <c r="G1424" s="1">
        <v>0</v>
      </c>
    </row>
    <row r="1425" spans="1:7" hidden="1" x14ac:dyDescent="0.25">
      <c r="A1425" t="s">
        <v>92</v>
      </c>
      <c r="B1425" t="s">
        <v>6</v>
      </c>
      <c r="C1425" s="1">
        <v>91</v>
      </c>
      <c r="D1425" s="1">
        <v>81</v>
      </c>
      <c r="E1425" s="1">
        <v>54</v>
      </c>
      <c r="F1425" s="1">
        <v>27</v>
      </c>
      <c r="G1425" s="1">
        <v>1</v>
      </c>
    </row>
    <row r="1426" spans="1:7" hidden="1" x14ac:dyDescent="0.25">
      <c r="A1426" t="s">
        <v>92</v>
      </c>
      <c r="B1426" t="s">
        <v>4</v>
      </c>
      <c r="C1426" s="1">
        <v>47</v>
      </c>
      <c r="D1426" s="1">
        <v>45</v>
      </c>
      <c r="E1426" s="1">
        <v>35</v>
      </c>
      <c r="F1426" s="1">
        <v>10</v>
      </c>
      <c r="G1426" s="1">
        <v>0</v>
      </c>
    </row>
    <row r="1427" spans="1:7" hidden="1" x14ac:dyDescent="0.25">
      <c r="A1427" t="s">
        <v>92</v>
      </c>
      <c r="B1427" t="s">
        <v>3</v>
      </c>
      <c r="C1427" s="1">
        <v>44</v>
      </c>
      <c r="D1427" s="1">
        <v>36</v>
      </c>
      <c r="E1427" s="1">
        <v>20</v>
      </c>
      <c r="F1427" s="1">
        <v>16</v>
      </c>
      <c r="G1427" s="1">
        <v>0</v>
      </c>
    </row>
    <row r="1428" spans="1:7" hidden="1" x14ac:dyDescent="0.25">
      <c r="A1428" t="s">
        <v>92</v>
      </c>
      <c r="B1428" t="s">
        <v>195</v>
      </c>
      <c r="C1428" s="1">
        <v>73</v>
      </c>
      <c r="D1428" s="1">
        <v>67</v>
      </c>
      <c r="E1428" s="1">
        <v>66</v>
      </c>
      <c r="F1428" s="1">
        <v>1</v>
      </c>
      <c r="G1428" s="1">
        <v>0</v>
      </c>
    </row>
    <row r="1429" spans="1:7" x14ac:dyDescent="0.25">
      <c r="A1429" t="s">
        <v>92</v>
      </c>
      <c r="B1429" t="s">
        <v>16</v>
      </c>
      <c r="C1429" s="1">
        <v>3</v>
      </c>
      <c r="D1429" s="1">
        <v>3</v>
      </c>
      <c r="E1429" s="1">
        <v>3</v>
      </c>
      <c r="F1429" s="1">
        <v>0</v>
      </c>
      <c r="G1429" s="1">
        <v>0</v>
      </c>
    </row>
    <row r="1430" spans="1:7" hidden="1" x14ac:dyDescent="0.25">
      <c r="A1430" t="s">
        <v>92</v>
      </c>
      <c r="B1430" t="s">
        <v>15</v>
      </c>
      <c r="C1430" s="1">
        <v>66</v>
      </c>
      <c r="D1430" s="1">
        <v>56</v>
      </c>
      <c r="E1430" s="1">
        <v>52</v>
      </c>
      <c r="F1430" s="1">
        <v>4</v>
      </c>
      <c r="G1430" s="1">
        <v>0</v>
      </c>
    </row>
    <row r="1431" spans="1:7" x14ac:dyDescent="0.25">
      <c r="A1431" t="s">
        <v>92</v>
      </c>
      <c r="B1431" t="s">
        <v>157</v>
      </c>
      <c r="C1431" s="1">
        <v>6</v>
      </c>
      <c r="D1431" s="1">
        <v>6</v>
      </c>
      <c r="E1431" s="1">
        <v>6</v>
      </c>
      <c r="F1431" s="1">
        <v>0</v>
      </c>
      <c r="G1431" s="1">
        <v>0</v>
      </c>
    </row>
    <row r="1432" spans="1:7" x14ac:dyDescent="0.25">
      <c r="A1432" t="s">
        <v>92</v>
      </c>
      <c r="B1432" t="s">
        <v>159</v>
      </c>
      <c r="C1432" s="1">
        <v>17</v>
      </c>
      <c r="D1432" s="1">
        <v>13</v>
      </c>
      <c r="E1432" s="1">
        <v>11</v>
      </c>
      <c r="F1432" s="1">
        <v>2</v>
      </c>
      <c r="G1432" s="1">
        <v>0</v>
      </c>
    </row>
    <row r="1433" spans="1:7" hidden="1" x14ac:dyDescent="0.25">
      <c r="A1433" t="s">
        <v>92</v>
      </c>
      <c r="B1433" t="s">
        <v>13</v>
      </c>
      <c r="C1433" s="1">
        <v>2</v>
      </c>
      <c r="D1433" s="1">
        <v>1</v>
      </c>
      <c r="E1433" s="1">
        <v>1</v>
      </c>
      <c r="F1433" s="1">
        <v>0</v>
      </c>
      <c r="G1433" s="1">
        <v>0</v>
      </c>
    </row>
    <row r="1434" spans="1:7" hidden="1" x14ac:dyDescent="0.25">
      <c r="A1434" t="s">
        <v>92</v>
      </c>
      <c r="B1434" t="s">
        <v>2</v>
      </c>
      <c r="C1434" s="1">
        <v>1</v>
      </c>
      <c r="D1434" s="1">
        <v>1</v>
      </c>
      <c r="E1434" s="1">
        <v>1</v>
      </c>
      <c r="F1434" s="1">
        <v>0</v>
      </c>
      <c r="G1434" s="1">
        <v>0</v>
      </c>
    </row>
    <row r="1435" spans="1:7" x14ac:dyDescent="0.25">
      <c r="A1435" t="s">
        <v>92</v>
      </c>
      <c r="B1435" t="s">
        <v>156</v>
      </c>
      <c r="C1435" s="1">
        <v>7</v>
      </c>
      <c r="D1435" s="1">
        <v>7</v>
      </c>
      <c r="E1435" s="1">
        <v>6</v>
      </c>
      <c r="F1435" s="1">
        <v>1</v>
      </c>
      <c r="G1435" s="1">
        <v>0</v>
      </c>
    </row>
    <row r="1436" spans="1:7" hidden="1" x14ac:dyDescent="0.25">
      <c r="A1436" t="s">
        <v>92</v>
      </c>
      <c r="B1436" t="s">
        <v>17</v>
      </c>
      <c r="C1436" s="1">
        <v>5</v>
      </c>
      <c r="D1436" s="1">
        <v>4</v>
      </c>
      <c r="E1436" s="1">
        <v>4</v>
      </c>
      <c r="F1436" s="1">
        <v>0</v>
      </c>
      <c r="G1436" s="1">
        <v>0</v>
      </c>
    </row>
    <row r="1437" spans="1:7" hidden="1" x14ac:dyDescent="0.25">
      <c r="A1437" t="s">
        <v>93</v>
      </c>
      <c r="B1437" t="s">
        <v>8</v>
      </c>
      <c r="C1437" s="1">
        <v>1</v>
      </c>
      <c r="D1437" s="1">
        <v>1</v>
      </c>
      <c r="E1437" s="1">
        <v>1</v>
      </c>
      <c r="F1437" s="1">
        <v>0</v>
      </c>
      <c r="G1437" s="1">
        <v>0</v>
      </c>
    </row>
    <row r="1438" spans="1:7" hidden="1" x14ac:dyDescent="0.25">
      <c r="A1438" t="s">
        <v>93</v>
      </c>
      <c r="B1438" t="s">
        <v>4</v>
      </c>
      <c r="C1438" s="1">
        <v>16</v>
      </c>
      <c r="D1438" s="1">
        <v>16</v>
      </c>
      <c r="E1438" s="1">
        <v>4</v>
      </c>
      <c r="F1438" s="1">
        <v>12</v>
      </c>
      <c r="G1438" s="1">
        <v>0</v>
      </c>
    </row>
    <row r="1439" spans="1:7" hidden="1" x14ac:dyDescent="0.25">
      <c r="A1439" t="s">
        <v>93</v>
      </c>
      <c r="B1439" t="s">
        <v>9</v>
      </c>
      <c r="C1439" s="1">
        <v>1</v>
      </c>
      <c r="D1439" s="1">
        <v>0</v>
      </c>
      <c r="E1439" s="1">
        <v>0</v>
      </c>
      <c r="F1439" s="1">
        <v>0</v>
      </c>
      <c r="G1439" s="1">
        <v>0</v>
      </c>
    </row>
    <row r="1440" spans="1:7" x14ac:dyDescent="0.25">
      <c r="A1440" t="s">
        <v>93</v>
      </c>
      <c r="B1440" t="s">
        <v>157</v>
      </c>
      <c r="C1440" s="1">
        <v>11</v>
      </c>
      <c r="D1440" s="1">
        <v>9</v>
      </c>
      <c r="E1440" s="1">
        <v>8</v>
      </c>
      <c r="F1440" s="1">
        <v>1</v>
      </c>
      <c r="G1440" s="1">
        <v>0</v>
      </c>
    </row>
    <row r="1441" spans="1:7" hidden="1" x14ac:dyDescent="0.25">
      <c r="A1441" t="s">
        <v>93</v>
      </c>
      <c r="B1441" t="s">
        <v>6</v>
      </c>
      <c r="C1441" s="1">
        <v>22</v>
      </c>
      <c r="D1441" s="1">
        <v>20</v>
      </c>
      <c r="E1441" s="1">
        <v>11</v>
      </c>
      <c r="F1441" s="1">
        <v>9</v>
      </c>
      <c r="G1441" s="1">
        <v>0</v>
      </c>
    </row>
    <row r="1442" spans="1:7" hidden="1" x14ac:dyDescent="0.25">
      <c r="A1442" t="s">
        <v>93</v>
      </c>
      <c r="B1442" t="s">
        <v>7</v>
      </c>
      <c r="C1442" s="1">
        <v>1</v>
      </c>
      <c r="D1442" s="1">
        <v>1</v>
      </c>
      <c r="E1442" s="1">
        <v>1</v>
      </c>
      <c r="F1442" s="1">
        <v>0</v>
      </c>
      <c r="G1442" s="1">
        <v>0</v>
      </c>
    </row>
    <row r="1443" spans="1:7" hidden="1" x14ac:dyDescent="0.25">
      <c r="A1443" t="s">
        <v>93</v>
      </c>
      <c r="B1443" t="s">
        <v>195</v>
      </c>
      <c r="C1443" s="1">
        <v>1</v>
      </c>
      <c r="D1443" s="1">
        <v>1</v>
      </c>
      <c r="E1443" s="1">
        <v>1</v>
      </c>
      <c r="F1443" s="1">
        <v>0</v>
      </c>
      <c r="G1443" s="1">
        <v>0</v>
      </c>
    </row>
    <row r="1444" spans="1:7" hidden="1" x14ac:dyDescent="0.25">
      <c r="A1444" t="s">
        <v>93</v>
      </c>
      <c r="B1444" t="s">
        <v>15</v>
      </c>
      <c r="C1444" s="1">
        <v>21</v>
      </c>
      <c r="D1444" s="1">
        <v>21</v>
      </c>
      <c r="E1444" s="1">
        <v>16</v>
      </c>
      <c r="F1444" s="1">
        <v>5</v>
      </c>
      <c r="G1444" s="1">
        <v>0</v>
      </c>
    </row>
    <row r="1445" spans="1:7" x14ac:dyDescent="0.25">
      <c r="A1445" t="s">
        <v>93</v>
      </c>
      <c r="B1445" t="s">
        <v>156</v>
      </c>
      <c r="C1445" s="1">
        <v>6</v>
      </c>
      <c r="D1445" s="1">
        <v>6</v>
      </c>
      <c r="E1445" s="1">
        <v>4</v>
      </c>
      <c r="F1445" s="1">
        <v>2</v>
      </c>
      <c r="G1445" s="1">
        <v>0</v>
      </c>
    </row>
    <row r="1446" spans="1:7" hidden="1" x14ac:dyDescent="0.25">
      <c r="A1446" t="s">
        <v>93</v>
      </c>
      <c r="B1446" t="s">
        <v>3</v>
      </c>
      <c r="C1446" s="1">
        <v>9</v>
      </c>
      <c r="D1446" s="1">
        <v>9</v>
      </c>
      <c r="E1446" s="1">
        <v>3</v>
      </c>
      <c r="F1446" s="1">
        <v>6</v>
      </c>
      <c r="G1446" s="1">
        <v>0</v>
      </c>
    </row>
    <row r="1447" spans="1:7" hidden="1" x14ac:dyDescent="0.25">
      <c r="A1447" t="s">
        <v>93</v>
      </c>
      <c r="B1447" t="s">
        <v>2</v>
      </c>
      <c r="C1447" s="1">
        <v>1</v>
      </c>
      <c r="D1447" s="1">
        <v>1</v>
      </c>
      <c r="E1447" s="1">
        <v>0</v>
      </c>
      <c r="F1447" s="1">
        <v>1</v>
      </c>
      <c r="G1447" s="1">
        <v>0</v>
      </c>
    </row>
    <row r="1448" spans="1:7" x14ac:dyDescent="0.25">
      <c r="A1448" t="s">
        <v>93</v>
      </c>
      <c r="B1448" t="s">
        <v>159</v>
      </c>
      <c r="C1448" s="1">
        <v>6</v>
      </c>
      <c r="D1448" s="1">
        <v>5</v>
      </c>
      <c r="E1448" s="1">
        <v>4</v>
      </c>
      <c r="F1448" s="1">
        <v>1</v>
      </c>
      <c r="G1448" s="1">
        <v>0</v>
      </c>
    </row>
    <row r="1449" spans="1:7" hidden="1" x14ac:dyDescent="0.25">
      <c r="A1449" t="s">
        <v>93</v>
      </c>
      <c r="B1449" t="s">
        <v>17</v>
      </c>
      <c r="C1449" s="1">
        <v>4</v>
      </c>
      <c r="D1449" s="1">
        <v>4</v>
      </c>
      <c r="E1449" s="1">
        <v>4</v>
      </c>
      <c r="F1449" s="1">
        <v>0</v>
      </c>
      <c r="G1449" s="1">
        <v>0</v>
      </c>
    </row>
    <row r="1450" spans="1:7" hidden="1" x14ac:dyDescent="0.25">
      <c r="A1450" t="s">
        <v>94</v>
      </c>
      <c r="B1450" t="s">
        <v>3</v>
      </c>
      <c r="C1450" s="1">
        <v>31</v>
      </c>
      <c r="D1450" s="1">
        <v>31</v>
      </c>
      <c r="E1450" s="1">
        <v>22</v>
      </c>
      <c r="F1450" s="1">
        <v>9</v>
      </c>
      <c r="G1450" s="1">
        <v>0</v>
      </c>
    </row>
    <row r="1451" spans="1:7" hidden="1" x14ac:dyDescent="0.25">
      <c r="A1451" t="s">
        <v>94</v>
      </c>
      <c r="B1451" t="s">
        <v>2</v>
      </c>
      <c r="C1451" s="1">
        <v>1</v>
      </c>
      <c r="D1451" s="1">
        <v>1</v>
      </c>
      <c r="E1451" s="1">
        <v>1</v>
      </c>
      <c r="F1451" s="1">
        <v>0</v>
      </c>
      <c r="G1451" s="1">
        <v>0</v>
      </c>
    </row>
    <row r="1452" spans="1:7" hidden="1" x14ac:dyDescent="0.25">
      <c r="A1452" t="s">
        <v>94</v>
      </c>
      <c r="B1452" t="s">
        <v>8</v>
      </c>
      <c r="C1452" s="1">
        <v>6</v>
      </c>
      <c r="D1452" s="1">
        <v>6</v>
      </c>
      <c r="E1452" s="1">
        <v>5</v>
      </c>
      <c r="F1452" s="1">
        <v>1</v>
      </c>
      <c r="G1452" s="1">
        <v>0</v>
      </c>
    </row>
    <row r="1453" spans="1:7" hidden="1" x14ac:dyDescent="0.25">
      <c r="A1453" t="s">
        <v>94</v>
      </c>
      <c r="B1453" t="s">
        <v>17</v>
      </c>
      <c r="C1453" s="1">
        <v>5</v>
      </c>
      <c r="D1453" s="1">
        <v>4</v>
      </c>
      <c r="E1453" s="1">
        <v>3</v>
      </c>
      <c r="F1453" s="1">
        <v>1</v>
      </c>
      <c r="G1453" s="1">
        <v>0</v>
      </c>
    </row>
    <row r="1454" spans="1:7" hidden="1" x14ac:dyDescent="0.25">
      <c r="A1454" t="s">
        <v>94</v>
      </c>
      <c r="B1454" t="s">
        <v>13</v>
      </c>
      <c r="C1454" s="1">
        <v>8</v>
      </c>
      <c r="D1454" s="1">
        <v>8</v>
      </c>
      <c r="E1454" s="1">
        <v>8</v>
      </c>
      <c r="F1454" s="1">
        <v>0</v>
      </c>
      <c r="G1454" s="1">
        <v>0</v>
      </c>
    </row>
    <row r="1455" spans="1:7" x14ac:dyDescent="0.25">
      <c r="A1455" t="s">
        <v>94</v>
      </c>
      <c r="B1455" t="s">
        <v>159</v>
      </c>
      <c r="C1455" s="1">
        <v>5</v>
      </c>
      <c r="D1455" s="1">
        <v>4</v>
      </c>
      <c r="E1455" s="1">
        <v>4</v>
      </c>
      <c r="F1455" s="1">
        <v>0</v>
      </c>
      <c r="G1455" s="1">
        <v>0</v>
      </c>
    </row>
    <row r="1456" spans="1:7" hidden="1" x14ac:dyDescent="0.25">
      <c r="A1456" t="s">
        <v>94</v>
      </c>
      <c r="B1456" t="s">
        <v>6</v>
      </c>
      <c r="C1456" s="1">
        <v>31</v>
      </c>
      <c r="D1456" s="1">
        <v>27</v>
      </c>
      <c r="E1456" s="1">
        <v>21</v>
      </c>
      <c r="F1456" s="1">
        <v>6</v>
      </c>
      <c r="G1456" s="1">
        <v>0</v>
      </c>
    </row>
    <row r="1457" spans="1:7" hidden="1" x14ac:dyDescent="0.25">
      <c r="A1457" t="s">
        <v>94</v>
      </c>
      <c r="B1457" t="s">
        <v>15</v>
      </c>
      <c r="C1457" s="1">
        <v>30</v>
      </c>
      <c r="D1457" s="1">
        <v>30</v>
      </c>
      <c r="E1457" s="1">
        <v>28</v>
      </c>
      <c r="F1457" s="1">
        <v>2</v>
      </c>
      <c r="G1457" s="1">
        <v>0</v>
      </c>
    </row>
    <row r="1458" spans="1:7" hidden="1" x14ac:dyDescent="0.25">
      <c r="A1458" t="s">
        <v>94</v>
      </c>
      <c r="B1458" t="s">
        <v>7</v>
      </c>
      <c r="C1458" s="1">
        <v>9</v>
      </c>
      <c r="D1458" s="1">
        <v>9</v>
      </c>
      <c r="E1458" s="1">
        <v>2</v>
      </c>
      <c r="F1458" s="1">
        <v>7</v>
      </c>
      <c r="G1458" s="1">
        <v>0</v>
      </c>
    </row>
    <row r="1459" spans="1:7" hidden="1" x14ac:dyDescent="0.25">
      <c r="A1459" t="s">
        <v>94</v>
      </c>
      <c r="B1459" t="s">
        <v>195</v>
      </c>
      <c r="C1459" s="1">
        <v>4</v>
      </c>
      <c r="D1459" s="1">
        <v>4</v>
      </c>
      <c r="E1459" s="1">
        <v>4</v>
      </c>
      <c r="F1459" s="1">
        <v>0</v>
      </c>
      <c r="G1459" s="1">
        <v>0</v>
      </c>
    </row>
    <row r="1460" spans="1:7" hidden="1" x14ac:dyDescent="0.25">
      <c r="A1460" t="s">
        <v>94</v>
      </c>
      <c r="B1460" t="s">
        <v>4</v>
      </c>
      <c r="C1460" s="1">
        <v>26</v>
      </c>
      <c r="D1460" s="1">
        <v>26</v>
      </c>
      <c r="E1460" s="1">
        <v>19</v>
      </c>
      <c r="F1460" s="1">
        <v>7</v>
      </c>
      <c r="G1460" s="1">
        <v>0</v>
      </c>
    </row>
    <row r="1461" spans="1:7" hidden="1" x14ac:dyDescent="0.25">
      <c r="A1461" t="s">
        <v>94</v>
      </c>
      <c r="B1461" t="s">
        <v>9</v>
      </c>
      <c r="C1461" s="1">
        <v>1</v>
      </c>
      <c r="D1461" s="1">
        <v>1</v>
      </c>
      <c r="E1461" s="1">
        <v>1</v>
      </c>
      <c r="F1461" s="1">
        <v>0</v>
      </c>
      <c r="G1461" s="1">
        <v>0</v>
      </c>
    </row>
    <row r="1462" spans="1:7" x14ac:dyDescent="0.25">
      <c r="A1462" t="s">
        <v>94</v>
      </c>
      <c r="B1462" t="s">
        <v>16</v>
      </c>
      <c r="C1462" s="1">
        <v>5</v>
      </c>
      <c r="D1462" s="1">
        <v>5</v>
      </c>
      <c r="E1462" s="1">
        <v>5</v>
      </c>
      <c r="F1462" s="1">
        <v>0</v>
      </c>
      <c r="G1462" s="1">
        <v>0</v>
      </c>
    </row>
    <row r="1463" spans="1:7" x14ac:dyDescent="0.25">
      <c r="A1463" t="s">
        <v>94</v>
      </c>
      <c r="B1463" t="s">
        <v>156</v>
      </c>
      <c r="C1463" s="1">
        <v>5</v>
      </c>
      <c r="D1463" s="1">
        <v>5</v>
      </c>
      <c r="E1463" s="1">
        <v>3</v>
      </c>
      <c r="F1463" s="1">
        <v>2</v>
      </c>
      <c r="G1463" s="1">
        <v>0</v>
      </c>
    </row>
    <row r="1464" spans="1:7" x14ac:dyDescent="0.25">
      <c r="A1464" t="s">
        <v>94</v>
      </c>
      <c r="B1464" t="s">
        <v>157</v>
      </c>
      <c r="C1464" s="1">
        <v>5</v>
      </c>
      <c r="D1464" s="1">
        <v>3</v>
      </c>
      <c r="E1464" s="1">
        <v>2</v>
      </c>
      <c r="F1464" s="1">
        <v>1</v>
      </c>
      <c r="G1464" s="1">
        <v>1</v>
      </c>
    </row>
    <row r="1465" spans="1:7" hidden="1" x14ac:dyDescent="0.25">
      <c r="A1465" t="s">
        <v>95</v>
      </c>
      <c r="B1465" t="s">
        <v>193</v>
      </c>
      <c r="C1465" s="1">
        <v>3</v>
      </c>
      <c r="D1465" s="1">
        <v>0</v>
      </c>
      <c r="E1465" s="1">
        <v>0</v>
      </c>
      <c r="F1465" s="1">
        <v>0</v>
      </c>
      <c r="G1465" s="1">
        <v>0</v>
      </c>
    </row>
    <row r="1466" spans="1:7" hidden="1" x14ac:dyDescent="0.25">
      <c r="A1466" t="s">
        <v>95</v>
      </c>
      <c r="B1466" t="s">
        <v>4</v>
      </c>
      <c r="C1466" s="1">
        <v>28</v>
      </c>
      <c r="D1466" s="1">
        <v>27</v>
      </c>
      <c r="E1466" s="1">
        <v>11</v>
      </c>
      <c r="F1466" s="1">
        <v>16</v>
      </c>
      <c r="G1466" s="1">
        <v>0</v>
      </c>
    </row>
    <row r="1467" spans="1:7" hidden="1" x14ac:dyDescent="0.25">
      <c r="A1467" t="s">
        <v>95</v>
      </c>
      <c r="B1467" t="s">
        <v>3</v>
      </c>
      <c r="C1467" s="1">
        <v>14</v>
      </c>
      <c r="D1467" s="1">
        <v>14</v>
      </c>
      <c r="E1467" s="1">
        <v>6</v>
      </c>
      <c r="F1467" s="1">
        <v>8</v>
      </c>
      <c r="G1467" s="1">
        <v>0</v>
      </c>
    </row>
    <row r="1468" spans="1:7" hidden="1" x14ac:dyDescent="0.25">
      <c r="A1468" t="s">
        <v>95</v>
      </c>
      <c r="B1468" t="s">
        <v>17</v>
      </c>
      <c r="C1468" s="1">
        <v>8</v>
      </c>
      <c r="D1468" s="1">
        <v>6</v>
      </c>
      <c r="E1468" s="1">
        <v>6</v>
      </c>
      <c r="F1468" s="1">
        <v>0</v>
      </c>
      <c r="G1468" s="1">
        <v>0</v>
      </c>
    </row>
    <row r="1469" spans="1:7" hidden="1" x14ac:dyDescent="0.25">
      <c r="A1469" t="s">
        <v>95</v>
      </c>
      <c r="B1469" t="s">
        <v>13</v>
      </c>
      <c r="C1469" s="1">
        <v>8</v>
      </c>
      <c r="D1469" s="1">
        <v>6</v>
      </c>
      <c r="E1469" s="1">
        <v>1</v>
      </c>
      <c r="F1469" s="1">
        <v>5</v>
      </c>
      <c r="G1469" s="1">
        <v>0</v>
      </c>
    </row>
    <row r="1470" spans="1:7" x14ac:dyDescent="0.25">
      <c r="A1470" t="s">
        <v>95</v>
      </c>
      <c r="B1470" t="s">
        <v>16</v>
      </c>
      <c r="C1470" s="1">
        <v>7</v>
      </c>
      <c r="D1470" s="1">
        <v>7</v>
      </c>
      <c r="E1470" s="1">
        <v>4</v>
      </c>
      <c r="F1470" s="1">
        <v>3</v>
      </c>
      <c r="G1470" s="1">
        <v>0</v>
      </c>
    </row>
    <row r="1471" spans="1:7" x14ac:dyDescent="0.25">
      <c r="A1471" t="s">
        <v>95</v>
      </c>
      <c r="B1471" t="s">
        <v>156</v>
      </c>
      <c r="C1471" s="1">
        <v>7</v>
      </c>
      <c r="D1471" s="1">
        <v>7</v>
      </c>
      <c r="E1471" s="1">
        <v>7</v>
      </c>
      <c r="F1471" s="1">
        <v>0</v>
      </c>
      <c r="G1471" s="1">
        <v>0</v>
      </c>
    </row>
    <row r="1472" spans="1:7" hidden="1" x14ac:dyDescent="0.25">
      <c r="A1472" t="s">
        <v>95</v>
      </c>
      <c r="B1472" t="s">
        <v>14</v>
      </c>
      <c r="C1472" s="1">
        <v>4</v>
      </c>
      <c r="D1472" s="1">
        <v>4</v>
      </c>
      <c r="E1472" s="1">
        <v>2</v>
      </c>
      <c r="F1472" s="1">
        <v>2</v>
      </c>
      <c r="G1472" s="1">
        <v>0</v>
      </c>
    </row>
    <row r="1473" spans="1:7" hidden="1" x14ac:dyDescent="0.25">
      <c r="A1473" t="s">
        <v>95</v>
      </c>
      <c r="B1473" t="s">
        <v>12</v>
      </c>
      <c r="C1473" s="1">
        <v>2</v>
      </c>
      <c r="D1473" s="1">
        <v>2</v>
      </c>
      <c r="E1473" s="1">
        <v>2</v>
      </c>
      <c r="F1473" s="1">
        <v>0</v>
      </c>
      <c r="G1473" s="1">
        <v>0</v>
      </c>
    </row>
    <row r="1474" spans="1:7" hidden="1" x14ac:dyDescent="0.25">
      <c r="A1474" t="s">
        <v>95</v>
      </c>
      <c r="B1474" t="s">
        <v>6</v>
      </c>
      <c r="C1474" s="1">
        <v>18</v>
      </c>
      <c r="D1474" s="1">
        <v>18</v>
      </c>
      <c r="E1474" s="1">
        <v>9</v>
      </c>
      <c r="F1474" s="1">
        <v>9</v>
      </c>
      <c r="G1474" s="1">
        <v>0</v>
      </c>
    </row>
    <row r="1475" spans="1:7" hidden="1" x14ac:dyDescent="0.25">
      <c r="A1475" t="s">
        <v>95</v>
      </c>
      <c r="B1475" t="s">
        <v>7</v>
      </c>
      <c r="C1475" s="1">
        <v>11</v>
      </c>
      <c r="D1475" s="1">
        <v>11</v>
      </c>
      <c r="E1475" s="1">
        <v>2</v>
      </c>
      <c r="F1475" s="1">
        <v>9</v>
      </c>
      <c r="G1475" s="1">
        <v>0</v>
      </c>
    </row>
    <row r="1476" spans="1:7" hidden="1" x14ac:dyDescent="0.25">
      <c r="A1476" t="s">
        <v>95</v>
      </c>
      <c r="B1476" t="s">
        <v>195</v>
      </c>
      <c r="C1476" s="1">
        <v>8</v>
      </c>
      <c r="D1476" s="1">
        <v>6</v>
      </c>
      <c r="E1476" s="1">
        <v>6</v>
      </c>
      <c r="F1476" s="1">
        <v>0</v>
      </c>
      <c r="G1476" s="1">
        <v>0</v>
      </c>
    </row>
    <row r="1477" spans="1:7" x14ac:dyDescent="0.25">
      <c r="A1477" t="s">
        <v>95</v>
      </c>
      <c r="B1477" t="s">
        <v>157</v>
      </c>
      <c r="C1477" s="1">
        <v>11</v>
      </c>
      <c r="D1477" s="1">
        <v>11</v>
      </c>
      <c r="E1477" s="1">
        <v>8</v>
      </c>
      <c r="F1477" s="1">
        <v>3</v>
      </c>
      <c r="G1477" s="1">
        <v>0</v>
      </c>
    </row>
    <row r="1478" spans="1:7" hidden="1" x14ac:dyDescent="0.25">
      <c r="A1478" t="s">
        <v>95</v>
      </c>
      <c r="B1478" t="s">
        <v>15</v>
      </c>
      <c r="C1478" s="1">
        <v>18</v>
      </c>
      <c r="D1478" s="1">
        <v>18</v>
      </c>
      <c r="E1478" s="1">
        <v>17</v>
      </c>
      <c r="F1478" s="1">
        <v>1</v>
      </c>
      <c r="G1478" s="1">
        <v>0</v>
      </c>
    </row>
    <row r="1479" spans="1:7" x14ac:dyDescent="0.25">
      <c r="A1479" t="s">
        <v>95</v>
      </c>
      <c r="B1479" t="s">
        <v>159</v>
      </c>
      <c r="C1479" s="1">
        <v>6</v>
      </c>
      <c r="D1479" s="1">
        <v>6</v>
      </c>
      <c r="E1479" s="1">
        <v>6</v>
      </c>
      <c r="F1479" s="1">
        <v>0</v>
      </c>
      <c r="G1479" s="1">
        <v>0</v>
      </c>
    </row>
    <row r="1480" spans="1:7" hidden="1" x14ac:dyDescent="0.25">
      <c r="A1480" t="s">
        <v>96</v>
      </c>
      <c r="B1480" t="s">
        <v>7</v>
      </c>
      <c r="C1480" s="1">
        <v>17</v>
      </c>
      <c r="D1480" s="1">
        <v>16</v>
      </c>
      <c r="E1480" s="1">
        <v>14</v>
      </c>
      <c r="F1480" s="1">
        <v>2</v>
      </c>
      <c r="G1480" s="1">
        <v>0</v>
      </c>
    </row>
    <row r="1481" spans="1:7" hidden="1" x14ac:dyDescent="0.25">
      <c r="A1481" t="s">
        <v>96</v>
      </c>
      <c r="B1481" t="s">
        <v>6</v>
      </c>
      <c r="C1481" s="1">
        <v>64</v>
      </c>
      <c r="D1481" s="1">
        <v>64</v>
      </c>
      <c r="E1481" s="1">
        <v>56</v>
      </c>
      <c r="F1481" s="1">
        <v>8</v>
      </c>
      <c r="G1481" s="1">
        <v>0</v>
      </c>
    </row>
    <row r="1482" spans="1:7" hidden="1" x14ac:dyDescent="0.25">
      <c r="A1482" t="s">
        <v>96</v>
      </c>
      <c r="B1482" t="s">
        <v>11</v>
      </c>
      <c r="C1482" s="1">
        <v>1</v>
      </c>
      <c r="D1482" s="1">
        <v>1</v>
      </c>
      <c r="E1482" s="1">
        <v>1</v>
      </c>
      <c r="F1482" s="1">
        <v>0</v>
      </c>
      <c r="G1482" s="1">
        <v>0</v>
      </c>
    </row>
    <row r="1483" spans="1:7" hidden="1" x14ac:dyDescent="0.25">
      <c r="A1483" t="s">
        <v>96</v>
      </c>
      <c r="B1483" t="s">
        <v>195</v>
      </c>
      <c r="C1483" s="1">
        <v>5</v>
      </c>
      <c r="D1483" s="1">
        <v>5</v>
      </c>
      <c r="E1483" s="1">
        <v>5</v>
      </c>
      <c r="F1483" s="1">
        <v>0</v>
      </c>
      <c r="G1483" s="1">
        <v>0</v>
      </c>
    </row>
    <row r="1484" spans="1:7" hidden="1" x14ac:dyDescent="0.25">
      <c r="A1484" t="s">
        <v>96</v>
      </c>
      <c r="B1484" t="s">
        <v>2</v>
      </c>
      <c r="C1484" s="1">
        <v>4</v>
      </c>
      <c r="D1484" s="1">
        <v>4</v>
      </c>
      <c r="E1484" s="1">
        <v>4</v>
      </c>
      <c r="F1484" s="1">
        <v>0</v>
      </c>
      <c r="G1484" s="1">
        <v>0</v>
      </c>
    </row>
    <row r="1485" spans="1:7" x14ac:dyDescent="0.25">
      <c r="A1485" t="s">
        <v>96</v>
      </c>
      <c r="B1485" t="s">
        <v>159</v>
      </c>
      <c r="C1485" s="1">
        <v>3</v>
      </c>
      <c r="D1485" s="1">
        <v>3</v>
      </c>
      <c r="E1485" s="1">
        <v>2</v>
      </c>
      <c r="F1485" s="1">
        <v>1</v>
      </c>
      <c r="G1485" s="1">
        <v>0</v>
      </c>
    </row>
    <row r="1486" spans="1:7" hidden="1" x14ac:dyDescent="0.25">
      <c r="A1486" t="s">
        <v>96</v>
      </c>
      <c r="B1486" t="s">
        <v>9</v>
      </c>
      <c r="C1486" s="1">
        <v>2</v>
      </c>
      <c r="D1486" s="1">
        <v>2</v>
      </c>
      <c r="E1486" s="1">
        <v>1</v>
      </c>
      <c r="F1486" s="1">
        <v>1</v>
      </c>
      <c r="G1486" s="1">
        <v>0</v>
      </c>
    </row>
    <row r="1487" spans="1:7" hidden="1" x14ac:dyDescent="0.25">
      <c r="A1487" t="s">
        <v>96</v>
      </c>
      <c r="B1487" t="s">
        <v>15</v>
      </c>
      <c r="C1487" s="1">
        <v>45</v>
      </c>
      <c r="D1487" s="1">
        <v>42</v>
      </c>
      <c r="E1487" s="1">
        <v>36</v>
      </c>
      <c r="F1487" s="1">
        <v>6</v>
      </c>
      <c r="G1487" s="1">
        <v>0</v>
      </c>
    </row>
    <row r="1488" spans="1:7" hidden="1" x14ac:dyDescent="0.25">
      <c r="A1488" t="s">
        <v>96</v>
      </c>
      <c r="B1488" t="s">
        <v>13</v>
      </c>
      <c r="C1488" s="1">
        <v>9</v>
      </c>
      <c r="D1488" s="1">
        <v>9</v>
      </c>
      <c r="E1488" s="1">
        <v>9</v>
      </c>
      <c r="F1488" s="1">
        <v>0</v>
      </c>
      <c r="G1488" s="1">
        <v>0</v>
      </c>
    </row>
    <row r="1489" spans="1:7" hidden="1" x14ac:dyDescent="0.25">
      <c r="A1489" t="s">
        <v>96</v>
      </c>
      <c r="B1489" t="s">
        <v>14</v>
      </c>
      <c r="C1489" s="1">
        <v>5</v>
      </c>
      <c r="D1489" s="1">
        <v>4</v>
      </c>
      <c r="E1489" s="1">
        <v>4</v>
      </c>
      <c r="F1489" s="1">
        <v>0</v>
      </c>
      <c r="G1489" s="1">
        <v>0</v>
      </c>
    </row>
    <row r="1490" spans="1:7" x14ac:dyDescent="0.25">
      <c r="A1490" t="s">
        <v>96</v>
      </c>
      <c r="B1490" t="s">
        <v>157</v>
      </c>
      <c r="C1490" s="1">
        <v>13</v>
      </c>
      <c r="D1490" s="1">
        <v>12</v>
      </c>
      <c r="E1490" s="1">
        <v>11</v>
      </c>
      <c r="F1490" s="1">
        <v>1</v>
      </c>
      <c r="G1490" s="1">
        <v>0</v>
      </c>
    </row>
    <row r="1491" spans="1:7" hidden="1" x14ac:dyDescent="0.25">
      <c r="A1491" t="s">
        <v>96</v>
      </c>
      <c r="B1491" t="s">
        <v>17</v>
      </c>
      <c r="C1491" s="1">
        <v>7</v>
      </c>
      <c r="D1491" s="1">
        <v>7</v>
      </c>
      <c r="E1491" s="1">
        <v>7</v>
      </c>
      <c r="F1491" s="1">
        <v>0</v>
      </c>
      <c r="G1491" s="1">
        <v>0</v>
      </c>
    </row>
    <row r="1492" spans="1:7" x14ac:dyDescent="0.25">
      <c r="A1492" t="s">
        <v>96</v>
      </c>
      <c r="B1492" t="s">
        <v>16</v>
      </c>
      <c r="C1492" s="1">
        <v>1</v>
      </c>
      <c r="D1492" s="1">
        <v>1</v>
      </c>
      <c r="E1492" s="1">
        <v>0</v>
      </c>
      <c r="F1492" s="1">
        <v>1</v>
      </c>
      <c r="G1492" s="1">
        <v>0</v>
      </c>
    </row>
    <row r="1493" spans="1:7" hidden="1" x14ac:dyDescent="0.25">
      <c r="A1493" t="s">
        <v>96</v>
      </c>
      <c r="B1493" t="s">
        <v>8</v>
      </c>
      <c r="C1493" s="1">
        <v>7</v>
      </c>
      <c r="D1493" s="1">
        <v>7</v>
      </c>
      <c r="E1493" s="1">
        <v>6</v>
      </c>
      <c r="F1493" s="1">
        <v>1</v>
      </c>
      <c r="G1493" s="1">
        <v>0</v>
      </c>
    </row>
    <row r="1494" spans="1:7" hidden="1" x14ac:dyDescent="0.25">
      <c r="A1494" t="s">
        <v>96</v>
      </c>
      <c r="B1494" t="s">
        <v>3</v>
      </c>
      <c r="C1494" s="1">
        <v>21</v>
      </c>
      <c r="D1494" s="1">
        <v>21</v>
      </c>
      <c r="E1494" s="1">
        <v>19</v>
      </c>
      <c r="F1494" s="1">
        <v>2</v>
      </c>
      <c r="G1494" s="1">
        <v>0</v>
      </c>
    </row>
    <row r="1495" spans="1:7" hidden="1" x14ac:dyDescent="0.25">
      <c r="A1495" t="s">
        <v>96</v>
      </c>
      <c r="B1495" t="s">
        <v>4</v>
      </c>
      <c r="C1495" s="1">
        <v>53</v>
      </c>
      <c r="D1495" s="1">
        <v>44</v>
      </c>
      <c r="E1495" s="1">
        <v>27</v>
      </c>
      <c r="F1495" s="1">
        <v>17</v>
      </c>
      <c r="G1495" s="1">
        <v>0</v>
      </c>
    </row>
    <row r="1496" spans="1:7" x14ac:dyDescent="0.25">
      <c r="A1496" t="s">
        <v>96</v>
      </c>
      <c r="B1496" t="s">
        <v>156</v>
      </c>
      <c r="C1496" s="1">
        <v>2</v>
      </c>
      <c r="D1496" s="1">
        <v>2</v>
      </c>
      <c r="E1496" s="1">
        <v>2</v>
      </c>
      <c r="F1496" s="1">
        <v>0</v>
      </c>
      <c r="G1496" s="1">
        <v>0</v>
      </c>
    </row>
    <row r="1497" spans="1:7" hidden="1" x14ac:dyDescent="0.25">
      <c r="A1497" t="s">
        <v>96</v>
      </c>
      <c r="B1497" t="s">
        <v>12</v>
      </c>
      <c r="C1497" s="1">
        <v>13</v>
      </c>
      <c r="D1497" s="1">
        <v>12</v>
      </c>
      <c r="E1497" s="1">
        <v>6</v>
      </c>
      <c r="F1497" s="1">
        <v>6</v>
      </c>
      <c r="G1497" s="1">
        <v>0</v>
      </c>
    </row>
    <row r="1498" spans="1:7" hidden="1" x14ac:dyDescent="0.25">
      <c r="A1498" t="s">
        <v>97</v>
      </c>
      <c r="B1498" t="s">
        <v>4</v>
      </c>
      <c r="C1498" s="1">
        <v>27</v>
      </c>
      <c r="D1498" s="1">
        <v>22</v>
      </c>
      <c r="E1498" s="1">
        <v>21</v>
      </c>
      <c r="F1498" s="1">
        <v>1</v>
      </c>
      <c r="G1498" s="1">
        <v>0</v>
      </c>
    </row>
    <row r="1499" spans="1:7" hidden="1" x14ac:dyDescent="0.25">
      <c r="A1499" t="s">
        <v>97</v>
      </c>
      <c r="B1499" t="s">
        <v>6</v>
      </c>
      <c r="C1499" s="1">
        <v>21</v>
      </c>
      <c r="D1499" s="1">
        <v>16</v>
      </c>
      <c r="E1499" s="1">
        <v>13</v>
      </c>
      <c r="F1499" s="1">
        <v>3</v>
      </c>
      <c r="G1499" s="1">
        <v>0</v>
      </c>
    </row>
    <row r="1500" spans="1:7" hidden="1" x14ac:dyDescent="0.25">
      <c r="A1500" t="s">
        <v>97</v>
      </c>
      <c r="B1500" t="s">
        <v>9</v>
      </c>
      <c r="C1500" s="1">
        <v>1</v>
      </c>
      <c r="D1500" s="1">
        <v>1</v>
      </c>
      <c r="E1500" s="1">
        <v>1</v>
      </c>
      <c r="F1500" s="1">
        <v>0</v>
      </c>
      <c r="G1500" s="1">
        <v>0</v>
      </c>
    </row>
    <row r="1501" spans="1:7" hidden="1" x14ac:dyDescent="0.25">
      <c r="A1501" t="s">
        <v>97</v>
      </c>
      <c r="B1501" t="s">
        <v>7</v>
      </c>
      <c r="C1501" s="1">
        <v>5</v>
      </c>
      <c r="D1501" s="1">
        <v>5</v>
      </c>
      <c r="E1501" s="1">
        <v>4</v>
      </c>
      <c r="F1501" s="1">
        <v>1</v>
      </c>
      <c r="G1501" s="1">
        <v>0</v>
      </c>
    </row>
    <row r="1502" spans="1:7" x14ac:dyDescent="0.25">
      <c r="A1502" t="s">
        <v>97</v>
      </c>
      <c r="B1502" t="s">
        <v>16</v>
      </c>
      <c r="C1502" s="1">
        <v>1</v>
      </c>
      <c r="D1502" s="1">
        <v>1</v>
      </c>
      <c r="E1502" s="1">
        <v>1</v>
      </c>
      <c r="F1502" s="1">
        <v>0</v>
      </c>
      <c r="G1502" s="1">
        <v>0</v>
      </c>
    </row>
    <row r="1503" spans="1:7" x14ac:dyDescent="0.25">
      <c r="A1503" t="s">
        <v>97</v>
      </c>
      <c r="B1503" t="s">
        <v>156</v>
      </c>
      <c r="C1503" s="1">
        <v>6</v>
      </c>
      <c r="D1503" s="1">
        <v>6</v>
      </c>
      <c r="E1503" s="1">
        <v>4</v>
      </c>
      <c r="F1503" s="1">
        <v>2</v>
      </c>
      <c r="G1503" s="1">
        <v>0</v>
      </c>
    </row>
    <row r="1504" spans="1:7" hidden="1" x14ac:dyDescent="0.25">
      <c r="A1504" t="s">
        <v>97</v>
      </c>
      <c r="B1504" t="s">
        <v>13</v>
      </c>
      <c r="C1504" s="1">
        <v>5</v>
      </c>
      <c r="D1504" s="1">
        <v>4</v>
      </c>
      <c r="E1504" s="1">
        <v>4</v>
      </c>
      <c r="F1504" s="1">
        <v>0</v>
      </c>
      <c r="G1504" s="1">
        <v>0</v>
      </c>
    </row>
    <row r="1505" spans="1:7" hidden="1" x14ac:dyDescent="0.25">
      <c r="A1505" t="s">
        <v>97</v>
      </c>
      <c r="B1505" t="s">
        <v>17</v>
      </c>
      <c r="C1505" s="1">
        <v>6</v>
      </c>
      <c r="D1505" s="1">
        <v>6</v>
      </c>
      <c r="E1505" s="1">
        <v>5</v>
      </c>
      <c r="F1505" s="1">
        <v>1</v>
      </c>
      <c r="G1505" s="1">
        <v>0</v>
      </c>
    </row>
    <row r="1506" spans="1:7" hidden="1" x14ac:dyDescent="0.25">
      <c r="A1506" t="s">
        <v>97</v>
      </c>
      <c r="B1506" t="s">
        <v>195</v>
      </c>
      <c r="C1506" s="1">
        <v>2</v>
      </c>
      <c r="D1506" s="1">
        <v>2</v>
      </c>
      <c r="E1506" s="1">
        <v>2</v>
      </c>
      <c r="F1506" s="1">
        <v>0</v>
      </c>
      <c r="G1506" s="1">
        <v>0</v>
      </c>
    </row>
    <row r="1507" spans="1:7" hidden="1" x14ac:dyDescent="0.25">
      <c r="A1507" t="s">
        <v>97</v>
      </c>
      <c r="B1507" t="s">
        <v>15</v>
      </c>
      <c r="C1507" s="1">
        <v>13</v>
      </c>
      <c r="D1507" s="1">
        <v>13</v>
      </c>
      <c r="E1507" s="1">
        <v>10</v>
      </c>
      <c r="F1507" s="1">
        <v>3</v>
      </c>
      <c r="G1507" s="1">
        <v>0</v>
      </c>
    </row>
    <row r="1508" spans="1:7" x14ac:dyDescent="0.25">
      <c r="A1508" t="s">
        <v>97</v>
      </c>
      <c r="B1508" t="s">
        <v>157</v>
      </c>
      <c r="C1508" s="1">
        <v>2</v>
      </c>
      <c r="D1508" s="1">
        <v>2</v>
      </c>
      <c r="E1508" s="1">
        <v>2</v>
      </c>
      <c r="F1508" s="1">
        <v>0</v>
      </c>
      <c r="G1508" s="1">
        <v>0</v>
      </c>
    </row>
    <row r="1509" spans="1:7" hidden="1" x14ac:dyDescent="0.25">
      <c r="A1509" t="s">
        <v>97</v>
      </c>
      <c r="B1509" t="s">
        <v>3</v>
      </c>
      <c r="C1509" s="1">
        <v>14</v>
      </c>
      <c r="D1509" s="1">
        <v>13</v>
      </c>
      <c r="E1509" s="1">
        <v>6</v>
      </c>
      <c r="F1509" s="1">
        <v>7</v>
      </c>
      <c r="G1509" s="1">
        <v>0</v>
      </c>
    </row>
    <row r="1510" spans="1:7" hidden="1" x14ac:dyDescent="0.25">
      <c r="A1510" t="s">
        <v>97</v>
      </c>
      <c r="B1510" t="s">
        <v>14</v>
      </c>
      <c r="C1510" s="1">
        <v>3</v>
      </c>
      <c r="D1510" s="1">
        <v>3</v>
      </c>
      <c r="E1510" s="1">
        <v>3</v>
      </c>
      <c r="F1510" s="1">
        <v>0</v>
      </c>
      <c r="G1510" s="1">
        <v>0</v>
      </c>
    </row>
    <row r="1511" spans="1:7" hidden="1" x14ac:dyDescent="0.25">
      <c r="A1511" t="s">
        <v>40</v>
      </c>
      <c r="B1511" t="s">
        <v>6</v>
      </c>
      <c r="C1511" s="1">
        <v>28</v>
      </c>
      <c r="D1511" s="1">
        <v>28</v>
      </c>
      <c r="E1511" s="1">
        <v>27</v>
      </c>
      <c r="F1511" s="1">
        <v>1</v>
      </c>
      <c r="G1511" s="1">
        <v>0</v>
      </c>
    </row>
    <row r="1512" spans="1:7" hidden="1" x14ac:dyDescent="0.25">
      <c r="A1512" t="s">
        <v>40</v>
      </c>
      <c r="B1512" t="s">
        <v>4</v>
      </c>
      <c r="C1512" s="1">
        <v>18</v>
      </c>
      <c r="D1512" s="1">
        <v>17</v>
      </c>
      <c r="E1512" s="1">
        <v>13</v>
      </c>
      <c r="F1512" s="1">
        <v>4</v>
      </c>
      <c r="G1512" s="1">
        <v>0</v>
      </c>
    </row>
    <row r="1513" spans="1:7" hidden="1" x14ac:dyDescent="0.25">
      <c r="A1513" t="s">
        <v>40</v>
      </c>
      <c r="B1513" t="s">
        <v>13</v>
      </c>
      <c r="C1513" s="1">
        <v>4</v>
      </c>
      <c r="D1513" s="1">
        <v>4</v>
      </c>
      <c r="E1513" s="1">
        <v>4</v>
      </c>
      <c r="F1513" s="1">
        <v>0</v>
      </c>
      <c r="G1513" s="1">
        <v>0</v>
      </c>
    </row>
    <row r="1514" spans="1:7" hidden="1" x14ac:dyDescent="0.25">
      <c r="A1514" t="s">
        <v>40</v>
      </c>
      <c r="B1514" t="s">
        <v>14</v>
      </c>
      <c r="C1514" s="1">
        <v>2</v>
      </c>
      <c r="D1514" s="1">
        <v>2</v>
      </c>
      <c r="E1514" s="1">
        <v>2</v>
      </c>
      <c r="F1514" s="1">
        <v>0</v>
      </c>
      <c r="G1514" s="1">
        <v>0</v>
      </c>
    </row>
    <row r="1515" spans="1:7" hidden="1" x14ac:dyDescent="0.25">
      <c r="A1515" t="s">
        <v>40</v>
      </c>
      <c r="B1515" t="s">
        <v>15</v>
      </c>
      <c r="C1515" s="1">
        <v>9</v>
      </c>
      <c r="D1515" s="1">
        <v>9</v>
      </c>
      <c r="E1515" s="1">
        <v>9</v>
      </c>
      <c r="F1515" s="1">
        <v>0</v>
      </c>
      <c r="G1515" s="1">
        <v>0</v>
      </c>
    </row>
    <row r="1516" spans="1:7" x14ac:dyDescent="0.25">
      <c r="A1516" t="s">
        <v>40</v>
      </c>
      <c r="B1516" t="s">
        <v>157</v>
      </c>
      <c r="C1516" s="1">
        <v>2</v>
      </c>
      <c r="D1516" s="1">
        <v>2</v>
      </c>
      <c r="E1516" s="1">
        <v>1</v>
      </c>
      <c r="F1516" s="1">
        <v>1</v>
      </c>
      <c r="G1516" s="1">
        <v>0</v>
      </c>
    </row>
    <row r="1517" spans="1:7" hidden="1" x14ac:dyDescent="0.25">
      <c r="A1517" t="s">
        <v>40</v>
      </c>
      <c r="B1517" t="s">
        <v>2</v>
      </c>
      <c r="C1517" s="1">
        <v>3</v>
      </c>
      <c r="D1517" s="1">
        <v>3</v>
      </c>
      <c r="E1517" s="1">
        <v>3</v>
      </c>
      <c r="F1517" s="1">
        <v>0</v>
      </c>
      <c r="G1517" s="1">
        <v>0</v>
      </c>
    </row>
    <row r="1518" spans="1:7" hidden="1" x14ac:dyDescent="0.25">
      <c r="A1518" t="s">
        <v>40</v>
      </c>
      <c r="B1518" t="s">
        <v>8</v>
      </c>
      <c r="C1518" s="1">
        <v>1</v>
      </c>
      <c r="D1518" s="1">
        <v>1</v>
      </c>
      <c r="E1518" s="1">
        <v>1</v>
      </c>
      <c r="F1518" s="1">
        <v>0</v>
      </c>
      <c r="G1518" s="1">
        <v>0</v>
      </c>
    </row>
    <row r="1519" spans="1:7" hidden="1" x14ac:dyDescent="0.25">
      <c r="A1519" t="s">
        <v>40</v>
      </c>
      <c r="B1519" t="s">
        <v>195</v>
      </c>
      <c r="C1519" s="1">
        <v>4</v>
      </c>
      <c r="D1519" s="1">
        <v>4</v>
      </c>
      <c r="E1519" s="1">
        <v>4</v>
      </c>
      <c r="F1519" s="1">
        <v>0</v>
      </c>
      <c r="G1519" s="1">
        <v>0</v>
      </c>
    </row>
    <row r="1520" spans="1:7" hidden="1" x14ac:dyDescent="0.25">
      <c r="A1520" t="s">
        <v>40</v>
      </c>
      <c r="B1520" t="s">
        <v>7</v>
      </c>
      <c r="C1520" s="1">
        <v>7</v>
      </c>
      <c r="D1520" s="1">
        <v>7</v>
      </c>
      <c r="E1520" s="1">
        <v>7</v>
      </c>
      <c r="F1520" s="1">
        <v>0</v>
      </c>
      <c r="G1520" s="1">
        <v>0</v>
      </c>
    </row>
    <row r="1521" spans="1:7" hidden="1" x14ac:dyDescent="0.25">
      <c r="A1521" t="s">
        <v>40</v>
      </c>
      <c r="B1521" t="s">
        <v>3</v>
      </c>
      <c r="C1521" s="1">
        <v>7</v>
      </c>
      <c r="D1521" s="1">
        <v>7</v>
      </c>
      <c r="E1521" s="1">
        <v>7</v>
      </c>
      <c r="F1521" s="1">
        <v>0</v>
      </c>
      <c r="G1521" s="1">
        <v>0</v>
      </c>
    </row>
    <row r="1522" spans="1:7" hidden="1" x14ac:dyDescent="0.25">
      <c r="A1522" t="s">
        <v>40</v>
      </c>
      <c r="B1522" t="s">
        <v>9</v>
      </c>
      <c r="C1522" s="1">
        <v>1</v>
      </c>
      <c r="D1522" s="1">
        <v>1</v>
      </c>
      <c r="E1522" s="1">
        <v>1</v>
      </c>
      <c r="F1522" s="1">
        <v>0</v>
      </c>
      <c r="G1522" s="1">
        <v>0</v>
      </c>
    </row>
    <row r="1523" spans="1:7" hidden="1" x14ac:dyDescent="0.25">
      <c r="A1523" t="s">
        <v>40</v>
      </c>
      <c r="B1523" t="s">
        <v>17</v>
      </c>
      <c r="C1523" s="1">
        <v>5</v>
      </c>
      <c r="D1523" s="1">
        <v>4</v>
      </c>
      <c r="E1523" s="1">
        <v>4</v>
      </c>
      <c r="F1523" s="1">
        <v>0</v>
      </c>
      <c r="G1523" s="1">
        <v>0</v>
      </c>
    </row>
    <row r="1524" spans="1:7" hidden="1" x14ac:dyDescent="0.25">
      <c r="A1524" t="s">
        <v>98</v>
      </c>
      <c r="B1524" t="s">
        <v>6</v>
      </c>
      <c r="C1524" s="1">
        <v>8</v>
      </c>
      <c r="D1524" s="1">
        <v>8</v>
      </c>
      <c r="E1524" s="1">
        <v>6</v>
      </c>
      <c r="F1524" s="1">
        <v>2</v>
      </c>
      <c r="G1524" s="1">
        <v>0</v>
      </c>
    </row>
    <row r="1525" spans="1:7" hidden="1" x14ac:dyDescent="0.25">
      <c r="A1525" t="s">
        <v>98</v>
      </c>
      <c r="B1525" t="s">
        <v>4</v>
      </c>
      <c r="C1525" s="1">
        <v>34</v>
      </c>
      <c r="D1525" s="1">
        <v>25</v>
      </c>
      <c r="E1525" s="1">
        <v>11</v>
      </c>
      <c r="F1525" s="1">
        <v>14</v>
      </c>
      <c r="G1525" s="1">
        <v>1</v>
      </c>
    </row>
    <row r="1526" spans="1:7" hidden="1" x14ac:dyDescent="0.25">
      <c r="A1526" t="s">
        <v>98</v>
      </c>
      <c r="B1526" t="s">
        <v>15</v>
      </c>
      <c r="C1526" s="1">
        <v>10</v>
      </c>
      <c r="D1526" s="1">
        <v>10</v>
      </c>
      <c r="E1526" s="1">
        <v>10</v>
      </c>
      <c r="F1526" s="1">
        <v>0</v>
      </c>
      <c r="G1526" s="1">
        <v>0</v>
      </c>
    </row>
    <row r="1527" spans="1:7" x14ac:dyDescent="0.25">
      <c r="A1527" t="s">
        <v>98</v>
      </c>
      <c r="B1527" t="s">
        <v>156</v>
      </c>
      <c r="C1527" s="1">
        <v>2</v>
      </c>
      <c r="D1527" s="1">
        <v>2</v>
      </c>
      <c r="E1527" s="1">
        <v>2</v>
      </c>
      <c r="F1527" s="1">
        <v>0</v>
      </c>
      <c r="G1527" s="1">
        <v>0</v>
      </c>
    </row>
    <row r="1528" spans="1:7" hidden="1" x14ac:dyDescent="0.25">
      <c r="A1528" t="s">
        <v>98</v>
      </c>
      <c r="B1528" t="s">
        <v>7</v>
      </c>
      <c r="C1528" s="1">
        <v>3</v>
      </c>
      <c r="D1528" s="1">
        <v>3</v>
      </c>
      <c r="E1528" s="1">
        <v>3</v>
      </c>
      <c r="F1528" s="1">
        <v>0</v>
      </c>
      <c r="G1528" s="1">
        <v>0</v>
      </c>
    </row>
    <row r="1529" spans="1:7" hidden="1" x14ac:dyDescent="0.25">
      <c r="A1529" t="s">
        <v>98</v>
      </c>
      <c r="B1529" t="s">
        <v>13</v>
      </c>
      <c r="C1529" s="1">
        <v>4</v>
      </c>
      <c r="D1529" s="1">
        <v>2</v>
      </c>
      <c r="E1529" s="1">
        <v>2</v>
      </c>
      <c r="F1529" s="1">
        <v>0</v>
      </c>
      <c r="G1529" s="1">
        <v>0</v>
      </c>
    </row>
    <row r="1530" spans="1:7" hidden="1" x14ac:dyDescent="0.25">
      <c r="A1530" t="s">
        <v>98</v>
      </c>
      <c r="B1530" t="s">
        <v>12</v>
      </c>
      <c r="C1530" s="1">
        <v>1</v>
      </c>
      <c r="D1530" s="1">
        <v>0</v>
      </c>
      <c r="E1530" s="1">
        <v>0</v>
      </c>
      <c r="F1530" s="1">
        <v>0</v>
      </c>
      <c r="G1530" s="1">
        <v>0</v>
      </c>
    </row>
    <row r="1531" spans="1:7" hidden="1" x14ac:dyDescent="0.25">
      <c r="A1531" t="s">
        <v>98</v>
      </c>
      <c r="B1531" t="s">
        <v>195</v>
      </c>
      <c r="C1531" s="1">
        <v>5</v>
      </c>
      <c r="D1531" s="1">
        <v>3</v>
      </c>
      <c r="E1531" s="1">
        <v>3</v>
      </c>
      <c r="F1531" s="1">
        <v>0</v>
      </c>
      <c r="G1531" s="1">
        <v>0</v>
      </c>
    </row>
    <row r="1532" spans="1:7" x14ac:dyDescent="0.25">
      <c r="A1532" t="s">
        <v>98</v>
      </c>
      <c r="B1532" t="s">
        <v>157</v>
      </c>
      <c r="C1532" s="1">
        <v>3</v>
      </c>
      <c r="D1532" s="1">
        <v>3</v>
      </c>
      <c r="E1532" s="1">
        <v>2</v>
      </c>
      <c r="F1532" s="1">
        <v>1</v>
      </c>
      <c r="G1532" s="1">
        <v>0</v>
      </c>
    </row>
    <row r="1533" spans="1:7" hidden="1" x14ac:dyDescent="0.25">
      <c r="A1533" t="s">
        <v>98</v>
      </c>
      <c r="B1533" t="s">
        <v>17</v>
      </c>
      <c r="C1533" s="1">
        <v>3</v>
      </c>
      <c r="D1533" s="1">
        <v>2</v>
      </c>
      <c r="E1533" s="1">
        <v>2</v>
      </c>
      <c r="F1533" s="1">
        <v>0</v>
      </c>
      <c r="G1533" s="1">
        <v>0</v>
      </c>
    </row>
    <row r="1534" spans="1:7" hidden="1" x14ac:dyDescent="0.25">
      <c r="A1534" t="s">
        <v>98</v>
      </c>
      <c r="B1534" t="s">
        <v>3</v>
      </c>
      <c r="C1534" s="1">
        <v>10</v>
      </c>
      <c r="D1534" s="1">
        <v>9</v>
      </c>
      <c r="E1534" s="1">
        <v>5</v>
      </c>
      <c r="F1534" s="1">
        <v>4</v>
      </c>
      <c r="G1534" s="1">
        <v>0</v>
      </c>
    </row>
    <row r="1535" spans="1:7" hidden="1" x14ac:dyDescent="0.25">
      <c r="A1535" t="s">
        <v>98</v>
      </c>
      <c r="B1535" t="s">
        <v>8</v>
      </c>
      <c r="C1535" s="1">
        <v>1</v>
      </c>
      <c r="D1535" s="1">
        <v>1</v>
      </c>
      <c r="E1535" s="1">
        <v>1</v>
      </c>
      <c r="F1535" s="1">
        <v>0</v>
      </c>
      <c r="G1535" s="1">
        <v>0</v>
      </c>
    </row>
    <row r="1536" spans="1:7" hidden="1" x14ac:dyDescent="0.25">
      <c r="A1536" t="s">
        <v>41</v>
      </c>
      <c r="B1536" t="s">
        <v>4</v>
      </c>
      <c r="C1536" s="1">
        <v>62</v>
      </c>
      <c r="D1536" s="1">
        <v>60</v>
      </c>
      <c r="E1536" s="1">
        <v>29</v>
      </c>
      <c r="F1536" s="1">
        <v>31</v>
      </c>
      <c r="G1536" s="1">
        <v>0</v>
      </c>
    </row>
    <row r="1537" spans="1:7" hidden="1" x14ac:dyDescent="0.25">
      <c r="A1537" t="s">
        <v>41</v>
      </c>
      <c r="B1537" t="s">
        <v>7</v>
      </c>
      <c r="C1537" s="1">
        <v>43</v>
      </c>
      <c r="D1537" s="1">
        <v>40</v>
      </c>
      <c r="E1537" s="1">
        <v>26</v>
      </c>
      <c r="F1537" s="1">
        <v>14</v>
      </c>
      <c r="G1537" s="1">
        <v>0</v>
      </c>
    </row>
    <row r="1538" spans="1:7" hidden="1" x14ac:dyDescent="0.25">
      <c r="A1538" t="s">
        <v>41</v>
      </c>
      <c r="B1538" t="s">
        <v>6</v>
      </c>
      <c r="C1538" s="1">
        <v>52</v>
      </c>
      <c r="D1538" s="1">
        <v>51</v>
      </c>
      <c r="E1538" s="1">
        <v>22</v>
      </c>
      <c r="F1538" s="1">
        <v>29</v>
      </c>
      <c r="G1538" s="1">
        <v>1</v>
      </c>
    </row>
    <row r="1539" spans="1:7" hidden="1" x14ac:dyDescent="0.25">
      <c r="A1539" t="s">
        <v>41</v>
      </c>
      <c r="B1539" t="s">
        <v>9</v>
      </c>
      <c r="C1539" s="1">
        <v>3</v>
      </c>
      <c r="D1539" s="1">
        <v>3</v>
      </c>
      <c r="E1539" s="1">
        <v>2</v>
      </c>
      <c r="F1539" s="1">
        <v>1</v>
      </c>
      <c r="G1539" s="1">
        <v>0</v>
      </c>
    </row>
    <row r="1540" spans="1:7" hidden="1" x14ac:dyDescent="0.25">
      <c r="A1540" t="s">
        <v>41</v>
      </c>
      <c r="B1540" t="s">
        <v>3</v>
      </c>
      <c r="C1540" s="1">
        <v>33</v>
      </c>
      <c r="D1540" s="1">
        <v>32</v>
      </c>
      <c r="E1540" s="1">
        <v>7</v>
      </c>
      <c r="F1540" s="1">
        <v>25</v>
      </c>
      <c r="G1540" s="1">
        <v>0</v>
      </c>
    </row>
    <row r="1541" spans="1:7" hidden="1" x14ac:dyDescent="0.25">
      <c r="A1541" t="s">
        <v>41</v>
      </c>
      <c r="B1541" t="s">
        <v>15</v>
      </c>
      <c r="C1541" s="1">
        <v>49</v>
      </c>
      <c r="D1541" s="1">
        <v>49</v>
      </c>
      <c r="E1541" s="1">
        <v>39</v>
      </c>
      <c r="F1541" s="1">
        <v>10</v>
      </c>
      <c r="G1541" s="1">
        <v>0</v>
      </c>
    </row>
    <row r="1542" spans="1:7" hidden="1" x14ac:dyDescent="0.25">
      <c r="A1542" t="s">
        <v>41</v>
      </c>
      <c r="B1542" t="s">
        <v>11</v>
      </c>
      <c r="C1542" s="1">
        <v>2</v>
      </c>
      <c r="D1542" s="1">
        <v>2</v>
      </c>
      <c r="E1542" s="1">
        <v>2</v>
      </c>
      <c r="F1542" s="1">
        <v>0</v>
      </c>
      <c r="G1542" s="1">
        <v>0</v>
      </c>
    </row>
    <row r="1543" spans="1:7" x14ac:dyDescent="0.25">
      <c r="A1543" t="s">
        <v>41</v>
      </c>
      <c r="B1543" t="s">
        <v>16</v>
      </c>
      <c r="C1543" s="1">
        <v>9</v>
      </c>
      <c r="D1543" s="1">
        <v>9</v>
      </c>
      <c r="E1543" s="1">
        <v>7</v>
      </c>
      <c r="F1543" s="1">
        <v>2</v>
      </c>
      <c r="G1543" s="1">
        <v>0</v>
      </c>
    </row>
    <row r="1544" spans="1:7" hidden="1" x14ac:dyDescent="0.25">
      <c r="A1544" t="s">
        <v>41</v>
      </c>
      <c r="B1544" t="s">
        <v>195</v>
      </c>
      <c r="C1544" s="1">
        <v>5</v>
      </c>
      <c r="D1544" s="1">
        <v>5</v>
      </c>
      <c r="E1544" s="1">
        <v>5</v>
      </c>
      <c r="F1544" s="1">
        <v>0</v>
      </c>
      <c r="G1544" s="1">
        <v>0</v>
      </c>
    </row>
    <row r="1545" spans="1:7" x14ac:dyDescent="0.25">
      <c r="A1545" t="s">
        <v>41</v>
      </c>
      <c r="B1545" t="s">
        <v>157</v>
      </c>
      <c r="C1545" s="1">
        <v>27</v>
      </c>
      <c r="D1545" s="1">
        <v>27</v>
      </c>
      <c r="E1545" s="1">
        <v>24</v>
      </c>
      <c r="F1545" s="1">
        <v>3</v>
      </c>
      <c r="G1545" s="1">
        <v>0</v>
      </c>
    </row>
    <row r="1546" spans="1:7" x14ac:dyDescent="0.25">
      <c r="A1546" t="s">
        <v>41</v>
      </c>
      <c r="B1546" t="s">
        <v>159</v>
      </c>
      <c r="C1546" s="1">
        <v>14</v>
      </c>
      <c r="D1546" s="1">
        <v>14</v>
      </c>
      <c r="E1546" s="1">
        <v>11</v>
      </c>
      <c r="F1546" s="1">
        <v>3</v>
      </c>
      <c r="G1546" s="1">
        <v>0</v>
      </c>
    </row>
    <row r="1547" spans="1:7" hidden="1" x14ac:dyDescent="0.25">
      <c r="A1547" t="s">
        <v>41</v>
      </c>
      <c r="B1547" t="s">
        <v>2</v>
      </c>
      <c r="C1547" s="1">
        <v>6</v>
      </c>
      <c r="D1547" s="1">
        <v>5</v>
      </c>
      <c r="E1547" s="1">
        <v>5</v>
      </c>
      <c r="F1547" s="1">
        <v>0</v>
      </c>
      <c r="G1547" s="1">
        <v>0</v>
      </c>
    </row>
    <row r="1548" spans="1:7" hidden="1" x14ac:dyDescent="0.25">
      <c r="A1548" t="s">
        <v>41</v>
      </c>
      <c r="B1548" t="s">
        <v>8</v>
      </c>
      <c r="C1548" s="1">
        <v>8</v>
      </c>
      <c r="D1548" s="1">
        <v>8</v>
      </c>
      <c r="E1548" s="1">
        <v>6</v>
      </c>
      <c r="F1548" s="1">
        <v>2</v>
      </c>
      <c r="G1548" s="1">
        <v>0</v>
      </c>
    </row>
    <row r="1549" spans="1:7" hidden="1" x14ac:dyDescent="0.25">
      <c r="A1549" t="s">
        <v>41</v>
      </c>
      <c r="B1549" t="s">
        <v>13</v>
      </c>
      <c r="C1549" s="1">
        <v>33</v>
      </c>
      <c r="D1549" s="1">
        <v>32</v>
      </c>
      <c r="E1549" s="1">
        <v>18</v>
      </c>
      <c r="F1549" s="1">
        <v>14</v>
      </c>
      <c r="G1549" s="1">
        <v>0</v>
      </c>
    </row>
    <row r="1550" spans="1:7" hidden="1" x14ac:dyDescent="0.25">
      <c r="A1550" t="s">
        <v>41</v>
      </c>
      <c r="B1550" t="s">
        <v>12</v>
      </c>
      <c r="C1550" s="1">
        <v>7</v>
      </c>
      <c r="D1550" s="1">
        <v>6</v>
      </c>
      <c r="E1550" s="1">
        <v>5</v>
      </c>
      <c r="F1550" s="1">
        <v>1</v>
      </c>
      <c r="G1550" s="1">
        <v>0</v>
      </c>
    </row>
    <row r="1551" spans="1:7" hidden="1" x14ac:dyDescent="0.25">
      <c r="A1551" t="s">
        <v>41</v>
      </c>
      <c r="B1551" t="s">
        <v>14</v>
      </c>
      <c r="C1551" s="1">
        <v>18</v>
      </c>
      <c r="D1551" s="1">
        <v>18</v>
      </c>
      <c r="E1551" s="1">
        <v>14</v>
      </c>
      <c r="F1551" s="1">
        <v>4</v>
      </c>
      <c r="G1551" s="1">
        <v>0</v>
      </c>
    </row>
    <row r="1552" spans="1:7" x14ac:dyDescent="0.25">
      <c r="A1552" t="s">
        <v>41</v>
      </c>
      <c r="B1552" t="s">
        <v>156</v>
      </c>
      <c r="C1552" s="1">
        <v>19</v>
      </c>
      <c r="D1552" s="1">
        <v>19</v>
      </c>
      <c r="E1552" s="1">
        <v>17</v>
      </c>
      <c r="F1552" s="1">
        <v>2</v>
      </c>
      <c r="G1552" s="1">
        <v>0</v>
      </c>
    </row>
    <row r="1553" spans="1:7" hidden="1" x14ac:dyDescent="0.25">
      <c r="A1553" t="s">
        <v>41</v>
      </c>
      <c r="B1553" t="s">
        <v>17</v>
      </c>
      <c r="C1553" s="1">
        <v>29</v>
      </c>
      <c r="D1553" s="1">
        <v>21</v>
      </c>
      <c r="E1553" s="1">
        <v>21</v>
      </c>
      <c r="F1553" s="1">
        <v>0</v>
      </c>
      <c r="G1553" s="1">
        <v>0</v>
      </c>
    </row>
    <row r="1554" spans="1:7" hidden="1" x14ac:dyDescent="0.25">
      <c r="A1554" t="s">
        <v>99</v>
      </c>
      <c r="B1554" t="s">
        <v>7</v>
      </c>
      <c r="C1554" s="1">
        <v>2</v>
      </c>
      <c r="D1554" s="1">
        <v>1</v>
      </c>
      <c r="E1554" s="1">
        <v>0</v>
      </c>
      <c r="F1554" s="1">
        <v>1</v>
      </c>
      <c r="G1554" s="1">
        <v>0</v>
      </c>
    </row>
    <row r="1555" spans="1:7" hidden="1" x14ac:dyDescent="0.25">
      <c r="A1555" t="s">
        <v>99</v>
      </c>
      <c r="B1555" t="s">
        <v>9</v>
      </c>
      <c r="C1555" s="1">
        <v>1</v>
      </c>
      <c r="D1555" s="1">
        <v>1</v>
      </c>
      <c r="E1555" s="1">
        <v>1</v>
      </c>
      <c r="F1555" s="1">
        <v>0</v>
      </c>
      <c r="G1555" s="1">
        <v>0</v>
      </c>
    </row>
    <row r="1556" spans="1:7" hidden="1" x14ac:dyDescent="0.25">
      <c r="A1556" t="s">
        <v>99</v>
      </c>
      <c r="B1556" t="s">
        <v>6</v>
      </c>
      <c r="C1556" s="1">
        <v>7</v>
      </c>
      <c r="D1556" s="1">
        <v>7</v>
      </c>
      <c r="E1556" s="1">
        <v>4</v>
      </c>
      <c r="F1556" s="1">
        <v>3</v>
      </c>
      <c r="G1556" s="1">
        <v>0</v>
      </c>
    </row>
    <row r="1557" spans="1:7" hidden="1" x14ac:dyDescent="0.25">
      <c r="A1557" t="s">
        <v>99</v>
      </c>
      <c r="B1557" t="s">
        <v>3</v>
      </c>
      <c r="C1557" s="1">
        <v>7</v>
      </c>
      <c r="D1557" s="1">
        <v>7</v>
      </c>
      <c r="E1557" s="1">
        <v>5</v>
      </c>
      <c r="F1557" s="1">
        <v>2</v>
      </c>
      <c r="G1557" s="1">
        <v>0</v>
      </c>
    </row>
    <row r="1558" spans="1:7" x14ac:dyDescent="0.25">
      <c r="A1558" t="s">
        <v>99</v>
      </c>
      <c r="B1558" t="s">
        <v>156</v>
      </c>
      <c r="C1558" s="1">
        <v>1</v>
      </c>
      <c r="D1558" s="1">
        <v>1</v>
      </c>
      <c r="E1558" s="1">
        <v>1</v>
      </c>
      <c r="F1558" s="1">
        <v>0</v>
      </c>
      <c r="G1558" s="1">
        <v>0</v>
      </c>
    </row>
    <row r="1559" spans="1:7" x14ac:dyDescent="0.25">
      <c r="A1559" t="s">
        <v>99</v>
      </c>
      <c r="B1559" t="s">
        <v>159</v>
      </c>
      <c r="C1559" s="1">
        <v>1</v>
      </c>
      <c r="D1559" s="1">
        <v>1</v>
      </c>
      <c r="E1559" s="1">
        <v>1</v>
      </c>
      <c r="F1559" s="1">
        <v>0</v>
      </c>
      <c r="G1559" s="1">
        <v>0</v>
      </c>
    </row>
    <row r="1560" spans="1:7" x14ac:dyDescent="0.25">
      <c r="A1560" t="s">
        <v>99</v>
      </c>
      <c r="B1560" t="s">
        <v>157</v>
      </c>
      <c r="C1560" s="1">
        <v>2</v>
      </c>
      <c r="D1560" s="1">
        <v>2</v>
      </c>
      <c r="E1560" s="1">
        <v>2</v>
      </c>
      <c r="F1560" s="1">
        <v>0</v>
      </c>
      <c r="G1560" s="1">
        <v>0</v>
      </c>
    </row>
    <row r="1561" spans="1:7" hidden="1" x14ac:dyDescent="0.25">
      <c r="A1561" t="s">
        <v>99</v>
      </c>
      <c r="B1561" t="s">
        <v>4</v>
      </c>
      <c r="C1561" s="1">
        <v>12</v>
      </c>
      <c r="D1561" s="1">
        <v>12</v>
      </c>
      <c r="E1561" s="1">
        <v>7</v>
      </c>
      <c r="F1561" s="1">
        <v>5</v>
      </c>
      <c r="G1561" s="1">
        <v>0</v>
      </c>
    </row>
    <row r="1562" spans="1:7" hidden="1" x14ac:dyDescent="0.25">
      <c r="A1562" t="s">
        <v>99</v>
      </c>
      <c r="B1562" t="s">
        <v>195</v>
      </c>
      <c r="C1562" s="1">
        <v>1</v>
      </c>
      <c r="D1562" s="1">
        <v>0</v>
      </c>
      <c r="E1562" s="1">
        <v>0</v>
      </c>
      <c r="F1562" s="1">
        <v>0</v>
      </c>
      <c r="G1562" s="1">
        <v>0</v>
      </c>
    </row>
    <row r="1563" spans="1:7" hidden="1" x14ac:dyDescent="0.25">
      <c r="A1563" t="s">
        <v>99</v>
      </c>
      <c r="B1563" t="s">
        <v>15</v>
      </c>
      <c r="C1563" s="1">
        <v>4</v>
      </c>
      <c r="D1563" s="1">
        <v>4</v>
      </c>
      <c r="E1563" s="1">
        <v>4</v>
      </c>
      <c r="F1563" s="1">
        <v>0</v>
      </c>
      <c r="G1563" s="1">
        <v>0</v>
      </c>
    </row>
    <row r="1564" spans="1:7" hidden="1" x14ac:dyDescent="0.25">
      <c r="A1564" t="s">
        <v>100</v>
      </c>
      <c r="B1564" t="s">
        <v>12</v>
      </c>
      <c r="C1564" s="1">
        <v>1</v>
      </c>
      <c r="D1564" s="1">
        <v>1</v>
      </c>
      <c r="E1564" s="1">
        <v>1</v>
      </c>
      <c r="F1564" s="1">
        <v>0</v>
      </c>
      <c r="G1564" s="1">
        <v>0</v>
      </c>
    </row>
    <row r="1565" spans="1:7" hidden="1" x14ac:dyDescent="0.25">
      <c r="A1565" t="s">
        <v>100</v>
      </c>
      <c r="B1565" t="s">
        <v>4</v>
      </c>
      <c r="C1565" s="1">
        <v>24</v>
      </c>
      <c r="D1565" s="1">
        <v>23</v>
      </c>
      <c r="E1565" s="1">
        <v>12</v>
      </c>
      <c r="F1565" s="1">
        <v>11</v>
      </c>
      <c r="G1565" s="1">
        <v>1</v>
      </c>
    </row>
    <row r="1566" spans="1:7" hidden="1" x14ac:dyDescent="0.25">
      <c r="A1566" t="s">
        <v>100</v>
      </c>
      <c r="B1566" t="s">
        <v>3</v>
      </c>
      <c r="C1566" s="1">
        <v>21</v>
      </c>
      <c r="D1566" s="1">
        <v>21</v>
      </c>
      <c r="E1566" s="1">
        <v>14</v>
      </c>
      <c r="F1566" s="1">
        <v>7</v>
      </c>
      <c r="G1566" s="1">
        <v>0</v>
      </c>
    </row>
    <row r="1567" spans="1:7" hidden="1" x14ac:dyDescent="0.25">
      <c r="A1567" t="s">
        <v>100</v>
      </c>
      <c r="B1567" t="s">
        <v>15</v>
      </c>
      <c r="C1567" s="1">
        <v>49</v>
      </c>
      <c r="D1567" s="1">
        <v>49</v>
      </c>
      <c r="E1567" s="1">
        <v>39</v>
      </c>
      <c r="F1567" s="1">
        <v>10</v>
      </c>
      <c r="G1567" s="1">
        <v>0</v>
      </c>
    </row>
    <row r="1568" spans="1:7" hidden="1" x14ac:dyDescent="0.25">
      <c r="A1568" t="s">
        <v>100</v>
      </c>
      <c r="B1568" t="s">
        <v>195</v>
      </c>
      <c r="C1568" s="1">
        <v>9</v>
      </c>
      <c r="D1568" s="1">
        <v>8</v>
      </c>
      <c r="E1568" s="1">
        <v>8</v>
      </c>
      <c r="F1568" s="1">
        <v>0</v>
      </c>
      <c r="G1568" s="1">
        <v>1</v>
      </c>
    </row>
    <row r="1569" spans="1:7" hidden="1" x14ac:dyDescent="0.25">
      <c r="A1569" t="s">
        <v>100</v>
      </c>
      <c r="B1569" t="s">
        <v>13</v>
      </c>
      <c r="C1569" s="1">
        <v>14</v>
      </c>
      <c r="D1569" s="1">
        <v>13</v>
      </c>
      <c r="E1569" s="1">
        <v>12</v>
      </c>
      <c r="F1569" s="1">
        <v>1</v>
      </c>
      <c r="G1569" s="1">
        <v>1</v>
      </c>
    </row>
    <row r="1570" spans="1:7" x14ac:dyDescent="0.25">
      <c r="A1570" t="s">
        <v>100</v>
      </c>
      <c r="B1570" t="s">
        <v>156</v>
      </c>
      <c r="C1570" s="1">
        <v>6</v>
      </c>
      <c r="D1570" s="1">
        <v>6</v>
      </c>
      <c r="E1570" s="1">
        <v>6</v>
      </c>
      <c r="F1570" s="1">
        <v>0</v>
      </c>
      <c r="G1570" s="1">
        <v>0</v>
      </c>
    </row>
    <row r="1571" spans="1:7" hidden="1" x14ac:dyDescent="0.25">
      <c r="A1571" t="s">
        <v>100</v>
      </c>
      <c r="B1571" t="s">
        <v>9</v>
      </c>
      <c r="C1571" s="1">
        <v>1</v>
      </c>
      <c r="D1571" s="1">
        <v>1</v>
      </c>
      <c r="E1571" s="1">
        <v>1</v>
      </c>
      <c r="F1571" s="1">
        <v>0</v>
      </c>
      <c r="G1571" s="1">
        <v>0</v>
      </c>
    </row>
    <row r="1572" spans="1:7" hidden="1" x14ac:dyDescent="0.25">
      <c r="A1572" t="s">
        <v>100</v>
      </c>
      <c r="B1572" t="s">
        <v>7</v>
      </c>
      <c r="C1572" s="1">
        <v>4</v>
      </c>
      <c r="D1572" s="1">
        <v>4</v>
      </c>
      <c r="E1572" s="1">
        <v>3</v>
      </c>
      <c r="F1572" s="1">
        <v>1</v>
      </c>
      <c r="G1572" s="1">
        <v>0</v>
      </c>
    </row>
    <row r="1573" spans="1:7" hidden="1" x14ac:dyDescent="0.25">
      <c r="A1573" t="s">
        <v>100</v>
      </c>
      <c r="B1573" t="s">
        <v>6</v>
      </c>
      <c r="C1573" s="1">
        <v>38</v>
      </c>
      <c r="D1573" s="1">
        <v>37</v>
      </c>
      <c r="E1573" s="1">
        <v>32</v>
      </c>
      <c r="F1573" s="1">
        <v>5</v>
      </c>
      <c r="G1573" s="1">
        <v>0</v>
      </c>
    </row>
    <row r="1574" spans="1:7" hidden="1" x14ac:dyDescent="0.25">
      <c r="A1574" t="s">
        <v>100</v>
      </c>
      <c r="B1574" t="s">
        <v>2</v>
      </c>
      <c r="C1574" s="1">
        <v>2</v>
      </c>
      <c r="D1574" s="1">
        <v>2</v>
      </c>
      <c r="E1574" s="1">
        <v>2</v>
      </c>
      <c r="F1574" s="1">
        <v>0</v>
      </c>
      <c r="G1574" s="1">
        <v>0</v>
      </c>
    </row>
    <row r="1575" spans="1:7" x14ac:dyDescent="0.25">
      <c r="A1575" t="s">
        <v>100</v>
      </c>
      <c r="B1575" t="s">
        <v>157</v>
      </c>
      <c r="C1575" s="1">
        <v>12</v>
      </c>
      <c r="D1575" s="1">
        <v>10</v>
      </c>
      <c r="E1575" s="1">
        <v>8</v>
      </c>
      <c r="F1575" s="1">
        <v>2</v>
      </c>
      <c r="G1575" s="1">
        <v>2</v>
      </c>
    </row>
    <row r="1576" spans="1:7" x14ac:dyDescent="0.25">
      <c r="A1576" t="s">
        <v>100</v>
      </c>
      <c r="B1576" t="s">
        <v>159</v>
      </c>
      <c r="C1576" s="1">
        <v>3</v>
      </c>
      <c r="D1576" s="1">
        <v>3</v>
      </c>
      <c r="E1576" s="1">
        <v>3</v>
      </c>
      <c r="F1576" s="1">
        <v>0</v>
      </c>
      <c r="G1576" s="1">
        <v>0</v>
      </c>
    </row>
    <row r="1577" spans="1:7" x14ac:dyDescent="0.25">
      <c r="A1577" t="s">
        <v>100</v>
      </c>
      <c r="B1577" t="s">
        <v>16</v>
      </c>
      <c r="C1577" s="1">
        <v>1</v>
      </c>
      <c r="D1577" s="1">
        <v>1</v>
      </c>
      <c r="E1577" s="1">
        <v>1</v>
      </c>
      <c r="F1577" s="1">
        <v>0</v>
      </c>
      <c r="G1577" s="1">
        <v>0</v>
      </c>
    </row>
    <row r="1578" spans="1:7" hidden="1" x14ac:dyDescent="0.25">
      <c r="A1578" t="s">
        <v>42</v>
      </c>
      <c r="B1578" t="s">
        <v>4</v>
      </c>
      <c r="C1578" s="1">
        <v>35</v>
      </c>
      <c r="D1578" s="1">
        <v>33</v>
      </c>
      <c r="E1578" s="1">
        <v>19</v>
      </c>
      <c r="F1578" s="1">
        <v>14</v>
      </c>
      <c r="G1578" s="1">
        <v>0</v>
      </c>
    </row>
    <row r="1579" spans="1:7" hidden="1" x14ac:dyDescent="0.25">
      <c r="A1579" t="s">
        <v>42</v>
      </c>
      <c r="B1579" t="s">
        <v>8</v>
      </c>
      <c r="C1579" s="1">
        <v>1</v>
      </c>
      <c r="D1579" s="1">
        <v>1</v>
      </c>
      <c r="E1579" s="1">
        <v>1</v>
      </c>
      <c r="F1579" s="1">
        <v>0</v>
      </c>
      <c r="G1579" s="1">
        <v>0</v>
      </c>
    </row>
    <row r="1580" spans="1:7" hidden="1" x14ac:dyDescent="0.25">
      <c r="A1580" t="s">
        <v>42</v>
      </c>
      <c r="B1580" t="s">
        <v>2</v>
      </c>
      <c r="C1580" s="1">
        <v>3</v>
      </c>
      <c r="D1580" s="1">
        <v>3</v>
      </c>
      <c r="E1580" s="1">
        <v>2</v>
      </c>
      <c r="F1580" s="1">
        <v>1</v>
      </c>
      <c r="G1580" s="1">
        <v>0</v>
      </c>
    </row>
    <row r="1581" spans="1:7" hidden="1" x14ac:dyDescent="0.25">
      <c r="A1581" t="s">
        <v>42</v>
      </c>
      <c r="B1581" t="s">
        <v>195</v>
      </c>
      <c r="C1581" s="1">
        <v>7</v>
      </c>
      <c r="D1581" s="1">
        <v>7</v>
      </c>
      <c r="E1581" s="1">
        <v>6</v>
      </c>
      <c r="F1581" s="1">
        <v>1</v>
      </c>
      <c r="G1581" s="1">
        <v>0</v>
      </c>
    </row>
    <row r="1582" spans="1:7" x14ac:dyDescent="0.25">
      <c r="A1582" t="s">
        <v>42</v>
      </c>
      <c r="B1582" t="s">
        <v>156</v>
      </c>
      <c r="C1582" s="1">
        <v>1</v>
      </c>
      <c r="D1582" s="1">
        <v>1</v>
      </c>
      <c r="E1582" s="1">
        <v>1</v>
      </c>
      <c r="F1582" s="1">
        <v>0</v>
      </c>
      <c r="G1582" s="1">
        <v>0</v>
      </c>
    </row>
    <row r="1583" spans="1:7" hidden="1" x14ac:dyDescent="0.25">
      <c r="A1583" t="s">
        <v>42</v>
      </c>
      <c r="B1583" t="s">
        <v>13</v>
      </c>
      <c r="C1583" s="1">
        <v>2</v>
      </c>
      <c r="D1583" s="1">
        <v>2</v>
      </c>
      <c r="E1583" s="1">
        <v>1</v>
      </c>
      <c r="F1583" s="1">
        <v>1</v>
      </c>
      <c r="G1583" s="1">
        <v>0</v>
      </c>
    </row>
    <row r="1584" spans="1:7" hidden="1" x14ac:dyDescent="0.25">
      <c r="A1584" t="s">
        <v>42</v>
      </c>
      <c r="B1584" t="s">
        <v>7</v>
      </c>
      <c r="C1584" s="1">
        <v>1</v>
      </c>
      <c r="D1584" s="1">
        <v>1</v>
      </c>
      <c r="E1584" s="1">
        <v>0</v>
      </c>
      <c r="F1584" s="1">
        <v>1</v>
      </c>
      <c r="G1584" s="1">
        <v>0</v>
      </c>
    </row>
    <row r="1585" spans="1:7" hidden="1" x14ac:dyDescent="0.25">
      <c r="A1585" t="s">
        <v>42</v>
      </c>
      <c r="B1585" t="s">
        <v>3</v>
      </c>
      <c r="C1585" s="1">
        <v>24</v>
      </c>
      <c r="D1585" s="1">
        <v>23</v>
      </c>
      <c r="E1585" s="1">
        <v>19</v>
      </c>
      <c r="F1585" s="1">
        <v>4</v>
      </c>
      <c r="G1585" s="1">
        <v>0</v>
      </c>
    </row>
    <row r="1586" spans="1:7" hidden="1" x14ac:dyDescent="0.25">
      <c r="A1586" t="s">
        <v>42</v>
      </c>
      <c r="B1586" t="s">
        <v>6</v>
      </c>
      <c r="C1586" s="1">
        <v>16</v>
      </c>
      <c r="D1586" s="1">
        <v>13</v>
      </c>
      <c r="E1586" s="1">
        <v>12</v>
      </c>
      <c r="F1586" s="1">
        <v>1</v>
      </c>
      <c r="G1586" s="1">
        <v>0</v>
      </c>
    </row>
    <row r="1587" spans="1:7" hidden="1" x14ac:dyDescent="0.25">
      <c r="A1587" t="s">
        <v>42</v>
      </c>
      <c r="B1587" t="s">
        <v>15</v>
      </c>
      <c r="C1587" s="1">
        <v>18</v>
      </c>
      <c r="D1587" s="1">
        <v>18</v>
      </c>
      <c r="E1587" s="1">
        <v>17</v>
      </c>
      <c r="F1587" s="1">
        <v>1</v>
      </c>
      <c r="G1587" s="1">
        <v>0</v>
      </c>
    </row>
    <row r="1588" spans="1:7" x14ac:dyDescent="0.25">
      <c r="A1588" t="s">
        <v>42</v>
      </c>
      <c r="B1588" t="s">
        <v>157</v>
      </c>
      <c r="C1588" s="1">
        <v>5</v>
      </c>
      <c r="D1588" s="1">
        <v>4</v>
      </c>
      <c r="E1588" s="1">
        <v>2</v>
      </c>
      <c r="F1588" s="1">
        <v>2</v>
      </c>
      <c r="G1588" s="1">
        <v>0</v>
      </c>
    </row>
    <row r="1589" spans="1:7" hidden="1" x14ac:dyDescent="0.25">
      <c r="A1589" t="s">
        <v>145</v>
      </c>
      <c r="B1589" t="s">
        <v>3</v>
      </c>
      <c r="C1589" s="1">
        <v>3</v>
      </c>
      <c r="D1589" s="1">
        <v>3</v>
      </c>
      <c r="E1589" s="1">
        <v>3</v>
      </c>
      <c r="F1589" s="1">
        <v>0</v>
      </c>
      <c r="G1589" s="1">
        <v>0</v>
      </c>
    </row>
    <row r="1590" spans="1:7" hidden="1" x14ac:dyDescent="0.25">
      <c r="A1590" t="s">
        <v>145</v>
      </c>
      <c r="B1590" t="s">
        <v>4</v>
      </c>
      <c r="C1590" s="1">
        <v>4</v>
      </c>
      <c r="D1590" s="1">
        <v>3</v>
      </c>
      <c r="E1590" s="1">
        <v>3</v>
      </c>
      <c r="F1590" s="1">
        <v>0</v>
      </c>
      <c r="G1590" s="1">
        <v>1</v>
      </c>
    </row>
    <row r="1591" spans="1:7" hidden="1" x14ac:dyDescent="0.25">
      <c r="A1591" t="s">
        <v>145</v>
      </c>
      <c r="B1591" t="s">
        <v>6</v>
      </c>
      <c r="C1591" s="1">
        <v>7</v>
      </c>
      <c r="D1591" s="1">
        <v>7</v>
      </c>
      <c r="E1591" s="1">
        <v>3</v>
      </c>
      <c r="F1591" s="1">
        <v>4</v>
      </c>
      <c r="G1591" s="1">
        <v>0</v>
      </c>
    </row>
    <row r="1592" spans="1:7" x14ac:dyDescent="0.25">
      <c r="A1592" t="s">
        <v>145</v>
      </c>
      <c r="B1592" t="s">
        <v>159</v>
      </c>
      <c r="C1592" s="1">
        <v>2</v>
      </c>
      <c r="D1592" s="1">
        <v>2</v>
      </c>
      <c r="E1592" s="1">
        <v>2</v>
      </c>
      <c r="F1592" s="1">
        <v>0</v>
      </c>
      <c r="G1592" s="1">
        <v>0</v>
      </c>
    </row>
    <row r="1593" spans="1:7" hidden="1" x14ac:dyDescent="0.25">
      <c r="A1593" t="s">
        <v>145</v>
      </c>
      <c r="B1593" t="s">
        <v>195</v>
      </c>
      <c r="C1593" s="1">
        <v>2</v>
      </c>
      <c r="D1593" s="1">
        <v>2</v>
      </c>
      <c r="E1593" s="1">
        <v>2</v>
      </c>
      <c r="F1593" s="1">
        <v>0</v>
      </c>
      <c r="G1593" s="1">
        <v>0</v>
      </c>
    </row>
    <row r="1594" spans="1:7" hidden="1" x14ac:dyDescent="0.25">
      <c r="A1594" t="s">
        <v>145</v>
      </c>
      <c r="B1594" t="s">
        <v>15</v>
      </c>
      <c r="C1594" s="1">
        <v>4</v>
      </c>
      <c r="D1594" s="1">
        <v>4</v>
      </c>
      <c r="E1594" s="1">
        <v>4</v>
      </c>
      <c r="F1594" s="1">
        <v>0</v>
      </c>
      <c r="G1594" s="1">
        <v>0</v>
      </c>
    </row>
    <row r="1595" spans="1:7" hidden="1" x14ac:dyDescent="0.25">
      <c r="A1595" t="s">
        <v>101</v>
      </c>
      <c r="B1595" t="s">
        <v>6</v>
      </c>
      <c r="C1595" s="1">
        <v>25</v>
      </c>
      <c r="D1595" s="1">
        <v>23</v>
      </c>
      <c r="E1595" s="1">
        <v>13</v>
      </c>
      <c r="F1595" s="1">
        <v>10</v>
      </c>
      <c r="G1595" s="1">
        <v>0</v>
      </c>
    </row>
    <row r="1596" spans="1:7" hidden="1" x14ac:dyDescent="0.25">
      <c r="A1596" t="s">
        <v>101</v>
      </c>
      <c r="B1596" t="s">
        <v>9</v>
      </c>
      <c r="C1596" s="1">
        <v>1</v>
      </c>
      <c r="D1596" s="1">
        <v>1</v>
      </c>
      <c r="E1596" s="1">
        <v>1</v>
      </c>
      <c r="F1596" s="1">
        <v>0</v>
      </c>
      <c r="G1596" s="1">
        <v>0</v>
      </c>
    </row>
    <row r="1597" spans="1:7" hidden="1" x14ac:dyDescent="0.25">
      <c r="A1597" t="s">
        <v>101</v>
      </c>
      <c r="B1597" t="s">
        <v>15</v>
      </c>
      <c r="C1597" s="1">
        <v>13</v>
      </c>
      <c r="D1597" s="1">
        <v>13</v>
      </c>
      <c r="E1597" s="1">
        <v>13</v>
      </c>
      <c r="F1597" s="1">
        <v>0</v>
      </c>
      <c r="G1597" s="1">
        <v>0</v>
      </c>
    </row>
    <row r="1598" spans="1:7" x14ac:dyDescent="0.25">
      <c r="A1598" t="s">
        <v>101</v>
      </c>
      <c r="B1598" t="s">
        <v>16</v>
      </c>
      <c r="C1598" s="1">
        <v>4</v>
      </c>
      <c r="D1598" s="1">
        <v>3</v>
      </c>
      <c r="E1598" s="1">
        <v>3</v>
      </c>
      <c r="F1598" s="1">
        <v>0</v>
      </c>
      <c r="G1598" s="1">
        <v>0</v>
      </c>
    </row>
    <row r="1599" spans="1:7" x14ac:dyDescent="0.25">
      <c r="A1599" t="s">
        <v>101</v>
      </c>
      <c r="B1599" t="s">
        <v>157</v>
      </c>
      <c r="C1599" s="1">
        <v>2</v>
      </c>
      <c r="D1599" s="1">
        <v>2</v>
      </c>
      <c r="E1599" s="1">
        <v>2</v>
      </c>
      <c r="F1599" s="1">
        <v>0</v>
      </c>
      <c r="G1599" s="1">
        <v>0</v>
      </c>
    </row>
    <row r="1600" spans="1:7" hidden="1" x14ac:dyDescent="0.25">
      <c r="A1600" t="s">
        <v>101</v>
      </c>
      <c r="B1600" t="s">
        <v>195</v>
      </c>
      <c r="C1600" s="1">
        <v>1</v>
      </c>
      <c r="D1600" s="1">
        <v>1</v>
      </c>
      <c r="E1600" s="1">
        <v>1</v>
      </c>
      <c r="F1600" s="1">
        <v>0</v>
      </c>
      <c r="G1600" s="1">
        <v>0</v>
      </c>
    </row>
    <row r="1601" spans="1:7" hidden="1" x14ac:dyDescent="0.25">
      <c r="A1601" t="s">
        <v>101</v>
      </c>
      <c r="B1601" t="s">
        <v>7</v>
      </c>
      <c r="C1601" s="1">
        <v>5</v>
      </c>
      <c r="D1601" s="1">
        <v>5</v>
      </c>
      <c r="E1601" s="1">
        <v>0</v>
      </c>
      <c r="F1601" s="1">
        <v>5</v>
      </c>
      <c r="G1601" s="1">
        <v>0</v>
      </c>
    </row>
    <row r="1602" spans="1:7" hidden="1" x14ac:dyDescent="0.25">
      <c r="A1602" t="s">
        <v>101</v>
      </c>
      <c r="B1602" t="s">
        <v>4</v>
      </c>
      <c r="C1602" s="1">
        <v>19</v>
      </c>
      <c r="D1602" s="1">
        <v>13</v>
      </c>
      <c r="E1602" s="1">
        <v>10</v>
      </c>
      <c r="F1602" s="1">
        <v>3</v>
      </c>
      <c r="G1602" s="1">
        <v>0</v>
      </c>
    </row>
    <row r="1603" spans="1:7" hidden="1" x14ac:dyDescent="0.25">
      <c r="A1603" t="s">
        <v>101</v>
      </c>
      <c r="B1603" t="s">
        <v>3</v>
      </c>
      <c r="C1603" s="1">
        <v>8</v>
      </c>
      <c r="D1603" s="1">
        <v>8</v>
      </c>
      <c r="E1603" s="1">
        <v>5</v>
      </c>
      <c r="F1603" s="1">
        <v>3</v>
      </c>
      <c r="G1603" s="1">
        <v>0</v>
      </c>
    </row>
    <row r="1604" spans="1:7" hidden="1" x14ac:dyDescent="0.25">
      <c r="A1604" t="s">
        <v>101</v>
      </c>
      <c r="B1604" t="s">
        <v>13</v>
      </c>
      <c r="C1604" s="1">
        <v>8</v>
      </c>
      <c r="D1604" s="1">
        <v>8</v>
      </c>
      <c r="E1604" s="1">
        <v>5</v>
      </c>
      <c r="F1604" s="1">
        <v>3</v>
      </c>
      <c r="G1604" s="1">
        <v>0</v>
      </c>
    </row>
    <row r="1605" spans="1:7" x14ac:dyDescent="0.25">
      <c r="A1605" t="s">
        <v>101</v>
      </c>
      <c r="B1605" t="s">
        <v>159</v>
      </c>
      <c r="C1605" s="1">
        <v>5</v>
      </c>
      <c r="D1605" s="1">
        <v>5</v>
      </c>
      <c r="E1605" s="1">
        <v>2</v>
      </c>
      <c r="F1605" s="1">
        <v>3</v>
      </c>
      <c r="G1605" s="1">
        <v>0</v>
      </c>
    </row>
    <row r="1606" spans="1:7" hidden="1" x14ac:dyDescent="0.25">
      <c r="A1606" t="s">
        <v>101</v>
      </c>
      <c r="B1606" t="s">
        <v>14</v>
      </c>
      <c r="C1606" s="1">
        <v>3</v>
      </c>
      <c r="D1606" s="1">
        <v>3</v>
      </c>
      <c r="E1606" s="1">
        <v>3</v>
      </c>
      <c r="F1606" s="1">
        <v>0</v>
      </c>
      <c r="G1606" s="1">
        <v>0</v>
      </c>
    </row>
    <row r="1607" spans="1:7" x14ac:dyDescent="0.25">
      <c r="A1607" t="s">
        <v>101</v>
      </c>
      <c r="B1607" t="s">
        <v>156</v>
      </c>
      <c r="C1607" s="1">
        <v>3</v>
      </c>
      <c r="D1607" s="1">
        <v>3</v>
      </c>
      <c r="E1607" s="1">
        <v>2</v>
      </c>
      <c r="F1607" s="1">
        <v>1</v>
      </c>
      <c r="G1607" s="1">
        <v>0</v>
      </c>
    </row>
    <row r="1608" spans="1:7" hidden="1" x14ac:dyDescent="0.25">
      <c r="A1608" t="s">
        <v>102</v>
      </c>
      <c r="B1608" t="s">
        <v>3</v>
      </c>
      <c r="C1608" s="1">
        <v>19</v>
      </c>
      <c r="D1608" s="1">
        <v>19</v>
      </c>
      <c r="E1608" s="1">
        <v>9</v>
      </c>
      <c r="F1608" s="1">
        <v>10</v>
      </c>
      <c r="G1608" s="1">
        <v>0</v>
      </c>
    </row>
    <row r="1609" spans="1:7" hidden="1" x14ac:dyDescent="0.25">
      <c r="A1609" t="s">
        <v>102</v>
      </c>
      <c r="B1609" t="s">
        <v>4</v>
      </c>
      <c r="C1609" s="1">
        <v>28</v>
      </c>
      <c r="D1609" s="1">
        <v>26</v>
      </c>
      <c r="E1609" s="1">
        <v>19</v>
      </c>
      <c r="F1609" s="1">
        <v>7</v>
      </c>
      <c r="G1609" s="1">
        <v>0</v>
      </c>
    </row>
    <row r="1610" spans="1:7" x14ac:dyDescent="0.25">
      <c r="A1610" t="s">
        <v>102</v>
      </c>
      <c r="B1610" t="s">
        <v>157</v>
      </c>
      <c r="C1610" s="1">
        <v>6</v>
      </c>
      <c r="D1610" s="1">
        <v>6</v>
      </c>
      <c r="E1610" s="1">
        <v>6</v>
      </c>
      <c r="F1610" s="1">
        <v>0</v>
      </c>
      <c r="G1610" s="1">
        <v>0</v>
      </c>
    </row>
    <row r="1611" spans="1:7" hidden="1" x14ac:dyDescent="0.25">
      <c r="A1611" t="s">
        <v>102</v>
      </c>
      <c r="B1611" t="s">
        <v>13</v>
      </c>
      <c r="C1611" s="1">
        <v>25</v>
      </c>
      <c r="D1611" s="1">
        <v>25</v>
      </c>
      <c r="E1611" s="1">
        <v>13</v>
      </c>
      <c r="F1611" s="1">
        <v>12</v>
      </c>
      <c r="G1611" s="1">
        <v>0</v>
      </c>
    </row>
    <row r="1612" spans="1:7" hidden="1" x14ac:dyDescent="0.25">
      <c r="A1612" t="s">
        <v>102</v>
      </c>
      <c r="B1612" t="s">
        <v>15</v>
      </c>
      <c r="C1612" s="1">
        <v>57</v>
      </c>
      <c r="D1612" s="1">
        <v>57</v>
      </c>
      <c r="E1612" s="1">
        <v>42</v>
      </c>
      <c r="F1612" s="1">
        <v>15</v>
      </c>
      <c r="G1612" s="1">
        <v>0</v>
      </c>
    </row>
    <row r="1613" spans="1:7" hidden="1" x14ac:dyDescent="0.25">
      <c r="A1613" t="s">
        <v>102</v>
      </c>
      <c r="B1613" t="s">
        <v>6</v>
      </c>
      <c r="C1613" s="1">
        <v>29</v>
      </c>
      <c r="D1613" s="1">
        <v>29</v>
      </c>
      <c r="E1613" s="1">
        <v>13</v>
      </c>
      <c r="F1613" s="1">
        <v>16</v>
      </c>
      <c r="G1613" s="1">
        <v>0</v>
      </c>
    </row>
    <row r="1614" spans="1:7" x14ac:dyDescent="0.25">
      <c r="A1614" t="s">
        <v>102</v>
      </c>
      <c r="B1614" t="s">
        <v>156</v>
      </c>
      <c r="C1614" s="1">
        <v>6</v>
      </c>
      <c r="D1614" s="1">
        <v>6</v>
      </c>
      <c r="E1614" s="1">
        <v>6</v>
      </c>
      <c r="F1614" s="1">
        <v>0</v>
      </c>
      <c r="G1614" s="1">
        <v>0</v>
      </c>
    </row>
    <row r="1615" spans="1:7" hidden="1" x14ac:dyDescent="0.25">
      <c r="A1615" t="s">
        <v>102</v>
      </c>
      <c r="B1615" t="s">
        <v>9</v>
      </c>
      <c r="C1615" s="1">
        <v>1</v>
      </c>
      <c r="D1615" s="1">
        <v>1</v>
      </c>
      <c r="E1615" s="1">
        <v>1</v>
      </c>
      <c r="F1615" s="1">
        <v>0</v>
      </c>
      <c r="G1615" s="1">
        <v>0</v>
      </c>
    </row>
    <row r="1616" spans="1:7" hidden="1" x14ac:dyDescent="0.25">
      <c r="A1616" t="s">
        <v>102</v>
      </c>
      <c r="B1616" t="s">
        <v>14</v>
      </c>
      <c r="C1616" s="1">
        <v>10</v>
      </c>
      <c r="D1616" s="1">
        <v>10</v>
      </c>
      <c r="E1616" s="1">
        <v>8</v>
      </c>
      <c r="F1616" s="1">
        <v>2</v>
      </c>
      <c r="G1616" s="1">
        <v>0</v>
      </c>
    </row>
    <row r="1617" spans="1:7" hidden="1" x14ac:dyDescent="0.25">
      <c r="A1617" t="s">
        <v>102</v>
      </c>
      <c r="B1617" t="s">
        <v>7</v>
      </c>
      <c r="C1617" s="1">
        <v>2</v>
      </c>
      <c r="D1617" s="1">
        <v>2</v>
      </c>
      <c r="E1617" s="1">
        <v>1</v>
      </c>
      <c r="F1617" s="1">
        <v>1</v>
      </c>
      <c r="G1617" s="1">
        <v>0</v>
      </c>
    </row>
    <row r="1618" spans="1:7" x14ac:dyDescent="0.25">
      <c r="A1618" t="s">
        <v>102</v>
      </c>
      <c r="B1618" t="s">
        <v>159</v>
      </c>
      <c r="C1618" s="1">
        <v>13</v>
      </c>
      <c r="D1618" s="1">
        <v>13</v>
      </c>
      <c r="E1618" s="1">
        <v>13</v>
      </c>
      <c r="F1618" s="1">
        <v>0</v>
      </c>
      <c r="G1618" s="1">
        <v>0</v>
      </c>
    </row>
    <row r="1619" spans="1:7" hidden="1" x14ac:dyDescent="0.25">
      <c r="A1619" t="s">
        <v>102</v>
      </c>
      <c r="B1619" t="s">
        <v>195</v>
      </c>
      <c r="C1619" s="1">
        <v>1</v>
      </c>
      <c r="D1619" s="1">
        <v>1</v>
      </c>
      <c r="E1619" s="1">
        <v>1</v>
      </c>
      <c r="F1619" s="1">
        <v>0</v>
      </c>
      <c r="G1619" s="1">
        <v>0</v>
      </c>
    </row>
    <row r="1620" spans="1:7" hidden="1" x14ac:dyDescent="0.25">
      <c r="A1620" t="s">
        <v>102</v>
      </c>
      <c r="B1620" t="s">
        <v>2</v>
      </c>
      <c r="C1620" s="1">
        <v>2</v>
      </c>
      <c r="D1620" s="1">
        <v>2</v>
      </c>
      <c r="E1620" s="1">
        <v>2</v>
      </c>
      <c r="F1620" s="1">
        <v>0</v>
      </c>
      <c r="G1620" s="1">
        <v>0</v>
      </c>
    </row>
    <row r="1621" spans="1:7" hidden="1" x14ac:dyDescent="0.25">
      <c r="A1621" t="s">
        <v>102</v>
      </c>
      <c r="B1621" t="s">
        <v>17</v>
      </c>
      <c r="C1621" s="1">
        <v>2</v>
      </c>
      <c r="D1621" s="1">
        <v>2</v>
      </c>
      <c r="E1621" s="1">
        <v>2</v>
      </c>
      <c r="F1621" s="1">
        <v>0</v>
      </c>
      <c r="G1621" s="1">
        <v>0</v>
      </c>
    </row>
    <row r="1622" spans="1:7" x14ac:dyDescent="0.25">
      <c r="A1622" t="s">
        <v>102</v>
      </c>
      <c r="B1622" t="s">
        <v>16</v>
      </c>
      <c r="C1622" s="1">
        <v>1</v>
      </c>
      <c r="D1622" s="1">
        <v>1</v>
      </c>
      <c r="E1622" s="1">
        <v>1</v>
      </c>
      <c r="F1622" s="1">
        <v>0</v>
      </c>
      <c r="G1622" s="1">
        <v>0</v>
      </c>
    </row>
    <row r="1623" spans="1:7" hidden="1" x14ac:dyDescent="0.25">
      <c r="A1623" t="s">
        <v>103</v>
      </c>
      <c r="B1623" t="s">
        <v>7</v>
      </c>
      <c r="C1623" s="1">
        <v>9</v>
      </c>
      <c r="D1623" s="1">
        <v>9</v>
      </c>
      <c r="E1623" s="1">
        <v>5</v>
      </c>
      <c r="F1623" s="1">
        <v>4</v>
      </c>
      <c r="G1623" s="1">
        <v>0</v>
      </c>
    </row>
    <row r="1624" spans="1:7" hidden="1" x14ac:dyDescent="0.25">
      <c r="A1624" t="s">
        <v>103</v>
      </c>
      <c r="B1624" t="s">
        <v>3</v>
      </c>
      <c r="C1624" s="1">
        <v>15</v>
      </c>
      <c r="D1624" s="1">
        <v>15</v>
      </c>
      <c r="E1624" s="1">
        <v>9</v>
      </c>
      <c r="F1624" s="1">
        <v>6</v>
      </c>
      <c r="G1624" s="1">
        <v>0</v>
      </c>
    </row>
    <row r="1625" spans="1:7" hidden="1" x14ac:dyDescent="0.25">
      <c r="A1625" t="s">
        <v>103</v>
      </c>
      <c r="B1625" t="s">
        <v>4</v>
      </c>
      <c r="C1625" s="1">
        <v>35</v>
      </c>
      <c r="D1625" s="1">
        <v>32</v>
      </c>
      <c r="E1625" s="1">
        <v>22</v>
      </c>
      <c r="F1625" s="1">
        <v>10</v>
      </c>
      <c r="G1625" s="1">
        <v>0</v>
      </c>
    </row>
    <row r="1626" spans="1:7" hidden="1" x14ac:dyDescent="0.25">
      <c r="A1626" t="s">
        <v>103</v>
      </c>
      <c r="B1626" t="s">
        <v>15</v>
      </c>
      <c r="C1626" s="1">
        <v>17</v>
      </c>
      <c r="D1626" s="1">
        <v>17</v>
      </c>
      <c r="E1626" s="1">
        <v>17</v>
      </c>
      <c r="F1626" s="1">
        <v>0</v>
      </c>
      <c r="G1626" s="1">
        <v>0</v>
      </c>
    </row>
    <row r="1627" spans="1:7" hidden="1" x14ac:dyDescent="0.25">
      <c r="A1627" t="s">
        <v>103</v>
      </c>
      <c r="B1627" t="s">
        <v>8</v>
      </c>
      <c r="C1627" s="1">
        <v>2</v>
      </c>
      <c r="D1627" s="1">
        <v>2</v>
      </c>
      <c r="E1627" s="1">
        <v>2</v>
      </c>
      <c r="F1627" s="1">
        <v>0</v>
      </c>
      <c r="G1627" s="1">
        <v>0</v>
      </c>
    </row>
    <row r="1628" spans="1:7" x14ac:dyDescent="0.25">
      <c r="A1628" t="s">
        <v>103</v>
      </c>
      <c r="B1628" t="s">
        <v>159</v>
      </c>
      <c r="C1628" s="1">
        <v>6</v>
      </c>
      <c r="D1628" s="1">
        <v>6</v>
      </c>
      <c r="E1628" s="1">
        <v>6</v>
      </c>
      <c r="F1628" s="1">
        <v>0</v>
      </c>
      <c r="G1628" s="1">
        <v>0</v>
      </c>
    </row>
    <row r="1629" spans="1:7" x14ac:dyDescent="0.25">
      <c r="A1629" t="s">
        <v>103</v>
      </c>
      <c r="B1629" t="s">
        <v>16</v>
      </c>
      <c r="C1629" s="1">
        <v>1</v>
      </c>
      <c r="D1629" s="1">
        <v>1</v>
      </c>
      <c r="E1629" s="1">
        <v>1</v>
      </c>
      <c r="F1629" s="1">
        <v>0</v>
      </c>
      <c r="G1629" s="1">
        <v>0</v>
      </c>
    </row>
    <row r="1630" spans="1:7" x14ac:dyDescent="0.25">
      <c r="A1630" t="s">
        <v>103</v>
      </c>
      <c r="B1630" t="s">
        <v>156</v>
      </c>
      <c r="C1630" s="1">
        <v>4</v>
      </c>
      <c r="D1630" s="1">
        <v>4</v>
      </c>
      <c r="E1630" s="1">
        <v>4</v>
      </c>
      <c r="F1630" s="1">
        <v>0</v>
      </c>
      <c r="G1630" s="1">
        <v>0</v>
      </c>
    </row>
    <row r="1631" spans="1:7" hidden="1" x14ac:dyDescent="0.25">
      <c r="A1631" t="s">
        <v>103</v>
      </c>
      <c r="B1631" t="s">
        <v>13</v>
      </c>
      <c r="C1631" s="1">
        <v>6</v>
      </c>
      <c r="D1631" s="1">
        <v>6</v>
      </c>
      <c r="E1631" s="1">
        <v>4</v>
      </c>
      <c r="F1631" s="1">
        <v>2</v>
      </c>
      <c r="G1631" s="1">
        <v>0</v>
      </c>
    </row>
    <row r="1632" spans="1:7" hidden="1" x14ac:dyDescent="0.25">
      <c r="A1632" t="s">
        <v>103</v>
      </c>
      <c r="B1632" t="s">
        <v>17</v>
      </c>
      <c r="C1632" s="1">
        <v>6</v>
      </c>
      <c r="D1632" s="1">
        <v>6</v>
      </c>
      <c r="E1632" s="1">
        <v>6</v>
      </c>
      <c r="F1632" s="1">
        <v>0</v>
      </c>
      <c r="G1632" s="1">
        <v>0</v>
      </c>
    </row>
    <row r="1633" spans="1:7" hidden="1" x14ac:dyDescent="0.25">
      <c r="A1633" t="s">
        <v>103</v>
      </c>
      <c r="B1633" t="s">
        <v>6</v>
      </c>
      <c r="C1633" s="1">
        <v>17</v>
      </c>
      <c r="D1633" s="1">
        <v>16</v>
      </c>
      <c r="E1633" s="1">
        <v>7</v>
      </c>
      <c r="F1633" s="1">
        <v>9</v>
      </c>
      <c r="G1633" s="1">
        <v>0</v>
      </c>
    </row>
    <row r="1634" spans="1:7" x14ac:dyDescent="0.25">
      <c r="A1634" t="s">
        <v>103</v>
      </c>
      <c r="B1634" t="s">
        <v>157</v>
      </c>
      <c r="C1634" s="1">
        <v>10</v>
      </c>
      <c r="D1634" s="1">
        <v>10</v>
      </c>
      <c r="E1634" s="1">
        <v>9</v>
      </c>
      <c r="F1634" s="1">
        <v>1</v>
      </c>
      <c r="G1634" s="1">
        <v>0</v>
      </c>
    </row>
    <row r="1635" spans="1:7" hidden="1" x14ac:dyDescent="0.25">
      <c r="A1635" t="s">
        <v>104</v>
      </c>
      <c r="B1635" t="s">
        <v>6</v>
      </c>
      <c r="C1635" s="1">
        <v>15</v>
      </c>
      <c r="D1635" s="1">
        <v>13</v>
      </c>
      <c r="E1635" s="1">
        <v>10</v>
      </c>
      <c r="F1635" s="1">
        <v>3</v>
      </c>
      <c r="G1635" s="1">
        <v>0</v>
      </c>
    </row>
    <row r="1636" spans="1:7" hidden="1" x14ac:dyDescent="0.25">
      <c r="A1636" t="s">
        <v>104</v>
      </c>
      <c r="B1636" t="s">
        <v>3</v>
      </c>
      <c r="C1636" s="1">
        <v>12</v>
      </c>
      <c r="D1636" s="1">
        <v>11</v>
      </c>
      <c r="E1636" s="1">
        <v>11</v>
      </c>
      <c r="F1636" s="1">
        <v>0</v>
      </c>
      <c r="G1636" s="1">
        <v>0</v>
      </c>
    </row>
    <row r="1637" spans="1:7" hidden="1" x14ac:dyDescent="0.25">
      <c r="A1637" t="s">
        <v>104</v>
      </c>
      <c r="B1637" t="s">
        <v>8</v>
      </c>
      <c r="C1637" s="1">
        <v>1</v>
      </c>
      <c r="D1637" s="1">
        <v>1</v>
      </c>
      <c r="E1637" s="1">
        <v>1</v>
      </c>
      <c r="F1637" s="1">
        <v>0</v>
      </c>
      <c r="G1637" s="1">
        <v>0</v>
      </c>
    </row>
    <row r="1638" spans="1:7" hidden="1" x14ac:dyDescent="0.25">
      <c r="A1638" t="s">
        <v>104</v>
      </c>
      <c r="B1638" t="s">
        <v>7</v>
      </c>
      <c r="C1638" s="1">
        <v>5</v>
      </c>
      <c r="D1638" s="1">
        <v>5</v>
      </c>
      <c r="E1638" s="1">
        <v>5</v>
      </c>
      <c r="F1638" s="1">
        <v>0</v>
      </c>
      <c r="G1638" s="1">
        <v>0</v>
      </c>
    </row>
    <row r="1639" spans="1:7" x14ac:dyDescent="0.25">
      <c r="A1639" t="s">
        <v>104</v>
      </c>
      <c r="B1639" t="s">
        <v>157</v>
      </c>
      <c r="C1639" s="1">
        <v>3</v>
      </c>
      <c r="D1639" s="1">
        <v>2</v>
      </c>
      <c r="E1639" s="1">
        <v>1</v>
      </c>
      <c r="F1639" s="1">
        <v>1</v>
      </c>
      <c r="G1639" s="1">
        <v>0</v>
      </c>
    </row>
    <row r="1640" spans="1:7" hidden="1" x14ac:dyDescent="0.25">
      <c r="A1640" t="s">
        <v>104</v>
      </c>
      <c r="B1640" t="s">
        <v>195</v>
      </c>
      <c r="C1640" s="1">
        <v>9</v>
      </c>
      <c r="D1640" s="1">
        <v>5</v>
      </c>
      <c r="E1640" s="1">
        <v>5</v>
      </c>
      <c r="F1640" s="1">
        <v>0</v>
      </c>
      <c r="G1640" s="1">
        <v>0</v>
      </c>
    </row>
    <row r="1641" spans="1:7" hidden="1" x14ac:dyDescent="0.25">
      <c r="A1641" t="s">
        <v>104</v>
      </c>
      <c r="B1641" t="s">
        <v>4</v>
      </c>
      <c r="C1641" s="1">
        <v>24</v>
      </c>
      <c r="D1641" s="1">
        <v>21</v>
      </c>
      <c r="E1641" s="1">
        <v>16</v>
      </c>
      <c r="F1641" s="1">
        <v>5</v>
      </c>
      <c r="G1641" s="1">
        <v>0</v>
      </c>
    </row>
    <row r="1642" spans="1:7" hidden="1" x14ac:dyDescent="0.25">
      <c r="A1642" t="s">
        <v>104</v>
      </c>
      <c r="B1642" t="s">
        <v>17</v>
      </c>
      <c r="C1642" s="1">
        <v>1</v>
      </c>
      <c r="D1642" s="1">
        <v>0</v>
      </c>
      <c r="E1642" s="1">
        <v>0</v>
      </c>
      <c r="F1642" s="1">
        <v>0</v>
      </c>
      <c r="G1642" s="1">
        <v>0</v>
      </c>
    </row>
    <row r="1643" spans="1:7" hidden="1" x14ac:dyDescent="0.25">
      <c r="A1643" t="s">
        <v>104</v>
      </c>
      <c r="B1643" t="s">
        <v>15</v>
      </c>
      <c r="C1643" s="1">
        <v>16</v>
      </c>
      <c r="D1643" s="1">
        <v>15</v>
      </c>
      <c r="E1643" s="1">
        <v>12</v>
      </c>
      <c r="F1643" s="1">
        <v>3</v>
      </c>
      <c r="G1643" s="1">
        <v>0</v>
      </c>
    </row>
    <row r="1644" spans="1:7" x14ac:dyDescent="0.25">
      <c r="A1644" t="s">
        <v>104</v>
      </c>
      <c r="B1644" t="s">
        <v>159</v>
      </c>
      <c r="C1644" s="1">
        <v>1</v>
      </c>
      <c r="D1644" s="1">
        <v>1</v>
      </c>
      <c r="E1644" s="1">
        <v>1</v>
      </c>
      <c r="F1644" s="1">
        <v>0</v>
      </c>
      <c r="G1644" s="1">
        <v>0</v>
      </c>
    </row>
    <row r="1645" spans="1:7" hidden="1" x14ac:dyDescent="0.25">
      <c r="A1645" t="s">
        <v>105</v>
      </c>
      <c r="B1645" t="s">
        <v>3</v>
      </c>
      <c r="C1645" s="1">
        <v>16</v>
      </c>
      <c r="D1645" s="1">
        <v>16</v>
      </c>
      <c r="E1645" s="1">
        <v>8</v>
      </c>
      <c r="F1645" s="1">
        <v>8</v>
      </c>
      <c r="G1645" s="1">
        <v>0</v>
      </c>
    </row>
    <row r="1646" spans="1:7" hidden="1" x14ac:dyDescent="0.25">
      <c r="A1646" t="s">
        <v>105</v>
      </c>
      <c r="B1646" t="s">
        <v>6</v>
      </c>
      <c r="C1646" s="1">
        <v>34</v>
      </c>
      <c r="D1646" s="1">
        <v>34</v>
      </c>
      <c r="E1646" s="1">
        <v>19</v>
      </c>
      <c r="F1646" s="1">
        <v>15</v>
      </c>
      <c r="G1646" s="1">
        <v>0</v>
      </c>
    </row>
    <row r="1647" spans="1:7" x14ac:dyDescent="0.25">
      <c r="A1647" t="s">
        <v>105</v>
      </c>
      <c r="B1647" t="s">
        <v>16</v>
      </c>
      <c r="C1647" s="1">
        <v>2</v>
      </c>
      <c r="D1647" s="1">
        <v>2</v>
      </c>
      <c r="E1647" s="1">
        <v>2</v>
      </c>
      <c r="F1647" s="1">
        <v>0</v>
      </c>
      <c r="G1647" s="1">
        <v>0</v>
      </c>
    </row>
    <row r="1648" spans="1:7" hidden="1" x14ac:dyDescent="0.25">
      <c r="A1648" t="s">
        <v>105</v>
      </c>
      <c r="B1648" t="s">
        <v>12</v>
      </c>
      <c r="C1648" s="1">
        <v>6</v>
      </c>
      <c r="D1648" s="1">
        <v>5</v>
      </c>
      <c r="E1648" s="1">
        <v>4</v>
      </c>
      <c r="F1648" s="1">
        <v>1</v>
      </c>
      <c r="G1648" s="1">
        <v>0</v>
      </c>
    </row>
    <row r="1649" spans="1:7" hidden="1" x14ac:dyDescent="0.25">
      <c r="A1649" t="s">
        <v>105</v>
      </c>
      <c r="B1649" t="s">
        <v>13</v>
      </c>
      <c r="C1649" s="1">
        <v>18</v>
      </c>
      <c r="D1649" s="1">
        <v>17</v>
      </c>
      <c r="E1649" s="1">
        <v>17</v>
      </c>
      <c r="F1649" s="1">
        <v>0</v>
      </c>
      <c r="G1649" s="1">
        <v>0</v>
      </c>
    </row>
    <row r="1650" spans="1:7" hidden="1" x14ac:dyDescent="0.25">
      <c r="A1650" t="s">
        <v>105</v>
      </c>
      <c r="B1650" t="s">
        <v>14</v>
      </c>
      <c r="C1650" s="1">
        <v>1</v>
      </c>
      <c r="D1650" s="1">
        <v>1</v>
      </c>
      <c r="E1650" s="1">
        <v>1</v>
      </c>
      <c r="F1650" s="1">
        <v>0</v>
      </c>
      <c r="G1650" s="1">
        <v>0</v>
      </c>
    </row>
    <row r="1651" spans="1:7" x14ac:dyDescent="0.25">
      <c r="A1651" t="s">
        <v>105</v>
      </c>
      <c r="B1651" t="s">
        <v>156</v>
      </c>
      <c r="C1651" s="1">
        <v>4</v>
      </c>
      <c r="D1651" s="1">
        <v>4</v>
      </c>
      <c r="E1651" s="1">
        <v>4</v>
      </c>
      <c r="F1651" s="1">
        <v>0</v>
      </c>
      <c r="G1651" s="1">
        <v>0</v>
      </c>
    </row>
    <row r="1652" spans="1:7" x14ac:dyDescent="0.25">
      <c r="A1652" t="s">
        <v>105</v>
      </c>
      <c r="B1652" t="s">
        <v>159</v>
      </c>
      <c r="C1652" s="1">
        <v>7</v>
      </c>
      <c r="D1652" s="1">
        <v>7</v>
      </c>
      <c r="E1652" s="1">
        <v>7</v>
      </c>
      <c r="F1652" s="1">
        <v>0</v>
      </c>
      <c r="G1652" s="1">
        <v>0</v>
      </c>
    </row>
    <row r="1653" spans="1:7" hidden="1" x14ac:dyDescent="0.25">
      <c r="A1653" t="s">
        <v>105</v>
      </c>
      <c r="B1653" t="s">
        <v>190</v>
      </c>
      <c r="C1653" s="1">
        <v>1</v>
      </c>
      <c r="D1653" s="1">
        <v>0</v>
      </c>
      <c r="E1653" s="1">
        <v>0</v>
      </c>
      <c r="F1653" s="1">
        <v>0</v>
      </c>
      <c r="G1653" s="1">
        <v>0</v>
      </c>
    </row>
    <row r="1654" spans="1:7" hidden="1" x14ac:dyDescent="0.25">
      <c r="A1654" t="s">
        <v>105</v>
      </c>
      <c r="B1654" t="s">
        <v>4</v>
      </c>
      <c r="C1654" s="1">
        <v>26</v>
      </c>
      <c r="D1654" s="1">
        <v>23</v>
      </c>
      <c r="E1654" s="1">
        <v>17</v>
      </c>
      <c r="F1654" s="1">
        <v>6</v>
      </c>
      <c r="G1654" s="1">
        <v>0</v>
      </c>
    </row>
    <row r="1655" spans="1:7" hidden="1" x14ac:dyDescent="0.25">
      <c r="A1655" t="s">
        <v>105</v>
      </c>
      <c r="B1655" t="s">
        <v>7</v>
      </c>
      <c r="C1655" s="1">
        <v>6</v>
      </c>
      <c r="D1655" s="1">
        <v>6</v>
      </c>
      <c r="E1655" s="1">
        <v>3</v>
      </c>
      <c r="F1655" s="1">
        <v>3</v>
      </c>
      <c r="G1655" s="1">
        <v>0</v>
      </c>
    </row>
    <row r="1656" spans="1:7" hidden="1" x14ac:dyDescent="0.25">
      <c r="A1656" t="s">
        <v>105</v>
      </c>
      <c r="B1656" t="s">
        <v>17</v>
      </c>
      <c r="C1656" s="1">
        <v>7</v>
      </c>
      <c r="D1656" s="1">
        <v>7</v>
      </c>
      <c r="E1656" s="1">
        <v>7</v>
      </c>
      <c r="F1656" s="1">
        <v>0</v>
      </c>
      <c r="G1656" s="1">
        <v>0</v>
      </c>
    </row>
    <row r="1657" spans="1:7" hidden="1" x14ac:dyDescent="0.25">
      <c r="A1657" t="s">
        <v>105</v>
      </c>
      <c r="B1657" t="s">
        <v>195</v>
      </c>
      <c r="C1657" s="1">
        <v>2</v>
      </c>
      <c r="D1657" s="1">
        <v>2</v>
      </c>
      <c r="E1657" s="1">
        <v>2</v>
      </c>
      <c r="F1657" s="1">
        <v>0</v>
      </c>
      <c r="G1657" s="1">
        <v>0</v>
      </c>
    </row>
    <row r="1658" spans="1:7" hidden="1" x14ac:dyDescent="0.25">
      <c r="A1658" t="s">
        <v>105</v>
      </c>
      <c r="B1658" t="s">
        <v>15</v>
      </c>
      <c r="C1658" s="1">
        <v>29</v>
      </c>
      <c r="D1658" s="1">
        <v>29</v>
      </c>
      <c r="E1658" s="1">
        <v>29</v>
      </c>
      <c r="F1658" s="1">
        <v>0</v>
      </c>
      <c r="G1658" s="1">
        <v>0</v>
      </c>
    </row>
    <row r="1659" spans="1:7" x14ac:dyDescent="0.25">
      <c r="A1659" t="s">
        <v>105</v>
      </c>
      <c r="B1659" t="s">
        <v>157</v>
      </c>
      <c r="C1659" s="1">
        <v>5</v>
      </c>
      <c r="D1659" s="1">
        <v>5</v>
      </c>
      <c r="E1659" s="1">
        <v>2</v>
      </c>
      <c r="F1659" s="1">
        <v>3</v>
      </c>
      <c r="G1659" s="1">
        <v>0</v>
      </c>
    </row>
    <row r="1660" spans="1:7" hidden="1" x14ac:dyDescent="0.25">
      <c r="A1660" t="s">
        <v>146</v>
      </c>
      <c r="B1660" t="s">
        <v>8</v>
      </c>
      <c r="C1660" s="1">
        <v>1</v>
      </c>
      <c r="D1660" s="1">
        <v>1</v>
      </c>
      <c r="E1660" s="1">
        <v>1</v>
      </c>
      <c r="F1660" s="1">
        <v>0</v>
      </c>
      <c r="G1660" s="1">
        <v>0</v>
      </c>
    </row>
    <row r="1661" spans="1:7" hidden="1" x14ac:dyDescent="0.25">
      <c r="A1661" t="s">
        <v>146</v>
      </c>
      <c r="B1661" t="s">
        <v>2</v>
      </c>
      <c r="C1661" s="1">
        <v>1</v>
      </c>
      <c r="D1661" s="1">
        <v>1</v>
      </c>
      <c r="E1661" s="1">
        <v>1</v>
      </c>
      <c r="F1661" s="1">
        <v>0</v>
      </c>
      <c r="G1661" s="1">
        <v>0</v>
      </c>
    </row>
    <row r="1662" spans="1:7" hidden="1" x14ac:dyDescent="0.25">
      <c r="A1662" t="s">
        <v>146</v>
      </c>
      <c r="B1662" t="s">
        <v>3</v>
      </c>
      <c r="C1662" s="1">
        <v>12</v>
      </c>
      <c r="D1662" s="1">
        <v>11</v>
      </c>
      <c r="E1662" s="1">
        <v>8</v>
      </c>
      <c r="F1662" s="1">
        <v>3</v>
      </c>
      <c r="G1662" s="1">
        <v>0</v>
      </c>
    </row>
    <row r="1663" spans="1:7" hidden="1" x14ac:dyDescent="0.25">
      <c r="A1663" t="s">
        <v>146</v>
      </c>
      <c r="B1663" t="s">
        <v>4</v>
      </c>
      <c r="C1663" s="1">
        <v>16</v>
      </c>
      <c r="D1663" s="1">
        <v>14</v>
      </c>
      <c r="E1663" s="1">
        <v>9</v>
      </c>
      <c r="F1663" s="1">
        <v>5</v>
      </c>
      <c r="G1663" s="1">
        <v>0</v>
      </c>
    </row>
    <row r="1664" spans="1:7" hidden="1" x14ac:dyDescent="0.25">
      <c r="A1664" t="s">
        <v>146</v>
      </c>
      <c r="B1664" t="s">
        <v>13</v>
      </c>
      <c r="C1664" s="1">
        <v>1</v>
      </c>
      <c r="D1664" s="1">
        <v>1</v>
      </c>
      <c r="E1664" s="1">
        <v>1</v>
      </c>
      <c r="F1664" s="1">
        <v>0</v>
      </c>
      <c r="G1664" s="1">
        <v>0</v>
      </c>
    </row>
    <row r="1665" spans="1:7" x14ac:dyDescent="0.25">
      <c r="A1665" t="s">
        <v>146</v>
      </c>
      <c r="B1665" t="s">
        <v>156</v>
      </c>
      <c r="C1665" s="1">
        <v>1</v>
      </c>
      <c r="D1665" s="1">
        <v>0</v>
      </c>
      <c r="E1665" s="1">
        <v>0</v>
      </c>
      <c r="F1665" s="1">
        <v>0</v>
      </c>
      <c r="G1665" s="1">
        <v>0</v>
      </c>
    </row>
    <row r="1666" spans="1:7" x14ac:dyDescent="0.25">
      <c r="A1666" t="s">
        <v>146</v>
      </c>
      <c r="B1666" t="s">
        <v>159</v>
      </c>
      <c r="C1666" s="1">
        <v>1</v>
      </c>
      <c r="D1666" s="1">
        <v>1</v>
      </c>
      <c r="E1666" s="1">
        <v>1</v>
      </c>
      <c r="F1666" s="1">
        <v>0</v>
      </c>
      <c r="G1666" s="1">
        <v>0</v>
      </c>
    </row>
    <row r="1667" spans="1:7" x14ac:dyDescent="0.25">
      <c r="A1667" t="s">
        <v>146</v>
      </c>
      <c r="B1667" t="s">
        <v>157</v>
      </c>
      <c r="C1667" s="1">
        <v>5</v>
      </c>
      <c r="D1667" s="1">
        <v>5</v>
      </c>
      <c r="E1667" s="1">
        <v>5</v>
      </c>
      <c r="F1667" s="1">
        <v>0</v>
      </c>
      <c r="G1667" s="1">
        <v>0</v>
      </c>
    </row>
    <row r="1668" spans="1:7" hidden="1" x14ac:dyDescent="0.25">
      <c r="A1668" t="s">
        <v>146</v>
      </c>
      <c r="B1668" t="s">
        <v>7</v>
      </c>
      <c r="C1668" s="1">
        <v>2</v>
      </c>
      <c r="D1668" s="1">
        <v>2</v>
      </c>
      <c r="E1668" s="1">
        <v>0</v>
      </c>
      <c r="F1668" s="1">
        <v>2</v>
      </c>
      <c r="G1668" s="1">
        <v>0</v>
      </c>
    </row>
    <row r="1669" spans="1:7" hidden="1" x14ac:dyDescent="0.25">
      <c r="A1669" t="s">
        <v>146</v>
      </c>
      <c r="B1669" t="s">
        <v>15</v>
      </c>
      <c r="C1669" s="1">
        <v>12</v>
      </c>
      <c r="D1669" s="1">
        <v>11</v>
      </c>
      <c r="E1669" s="1">
        <v>10</v>
      </c>
      <c r="F1669" s="1">
        <v>1</v>
      </c>
      <c r="G1669" s="1">
        <v>0</v>
      </c>
    </row>
    <row r="1670" spans="1:7" x14ac:dyDescent="0.25">
      <c r="A1670" t="s">
        <v>146</v>
      </c>
      <c r="B1670" t="s">
        <v>16</v>
      </c>
      <c r="C1670" s="1">
        <v>2</v>
      </c>
      <c r="D1670" s="1">
        <v>2</v>
      </c>
      <c r="E1670" s="1">
        <v>2</v>
      </c>
      <c r="F1670" s="1">
        <v>0</v>
      </c>
      <c r="G1670" s="1">
        <v>0</v>
      </c>
    </row>
    <row r="1671" spans="1:7" hidden="1" x14ac:dyDescent="0.25">
      <c r="A1671" t="s">
        <v>146</v>
      </c>
      <c r="B1671" t="s">
        <v>195</v>
      </c>
      <c r="C1671" s="1">
        <v>7</v>
      </c>
      <c r="D1671" s="1">
        <v>7</v>
      </c>
      <c r="E1671" s="1">
        <v>7</v>
      </c>
      <c r="F1671" s="1">
        <v>0</v>
      </c>
      <c r="G1671" s="1">
        <v>0</v>
      </c>
    </row>
    <row r="1672" spans="1:7" hidden="1" x14ac:dyDescent="0.25">
      <c r="A1672" t="s">
        <v>146</v>
      </c>
      <c r="B1672" t="s">
        <v>14</v>
      </c>
      <c r="C1672" s="1">
        <v>1</v>
      </c>
      <c r="D1672" s="1">
        <v>1</v>
      </c>
      <c r="E1672" s="1">
        <v>1</v>
      </c>
      <c r="F1672" s="1">
        <v>0</v>
      </c>
      <c r="G1672" s="1">
        <v>0</v>
      </c>
    </row>
    <row r="1673" spans="1:7" hidden="1" x14ac:dyDescent="0.25">
      <c r="A1673" t="s">
        <v>146</v>
      </c>
      <c r="B1673" t="s">
        <v>6</v>
      </c>
      <c r="C1673" s="1">
        <v>51</v>
      </c>
      <c r="D1673" s="1">
        <v>50</v>
      </c>
      <c r="E1673" s="1">
        <v>45</v>
      </c>
      <c r="F1673" s="1">
        <v>5</v>
      </c>
      <c r="G1673" s="1">
        <v>0</v>
      </c>
    </row>
    <row r="1674" spans="1:7" hidden="1" x14ac:dyDescent="0.25">
      <c r="A1674" t="s">
        <v>106</v>
      </c>
      <c r="B1674" t="s">
        <v>7</v>
      </c>
      <c r="C1674" s="1">
        <v>8</v>
      </c>
      <c r="D1674" s="1">
        <v>7</v>
      </c>
      <c r="E1674" s="1">
        <v>2</v>
      </c>
      <c r="F1674" s="1">
        <v>5</v>
      </c>
      <c r="G1674" s="1">
        <v>0</v>
      </c>
    </row>
    <row r="1675" spans="1:7" hidden="1" x14ac:dyDescent="0.25">
      <c r="A1675" t="s">
        <v>106</v>
      </c>
      <c r="B1675" t="s">
        <v>4</v>
      </c>
      <c r="C1675" s="1">
        <v>14</v>
      </c>
      <c r="D1675" s="1">
        <v>13</v>
      </c>
      <c r="E1675" s="1">
        <v>8</v>
      </c>
      <c r="F1675" s="1">
        <v>5</v>
      </c>
      <c r="G1675" s="1">
        <v>0</v>
      </c>
    </row>
    <row r="1676" spans="1:7" hidden="1" x14ac:dyDescent="0.25">
      <c r="A1676" t="s">
        <v>106</v>
      </c>
      <c r="B1676" t="s">
        <v>6</v>
      </c>
      <c r="C1676" s="1">
        <v>20</v>
      </c>
      <c r="D1676" s="1">
        <v>19</v>
      </c>
      <c r="E1676" s="1">
        <v>16</v>
      </c>
      <c r="F1676" s="1">
        <v>3</v>
      </c>
      <c r="G1676" s="1">
        <v>0</v>
      </c>
    </row>
    <row r="1677" spans="1:7" hidden="1" x14ac:dyDescent="0.25">
      <c r="A1677" t="s">
        <v>106</v>
      </c>
      <c r="B1677" t="s">
        <v>15</v>
      </c>
      <c r="C1677" s="1">
        <v>15</v>
      </c>
      <c r="D1677" s="1">
        <v>15</v>
      </c>
      <c r="E1677" s="1">
        <v>14</v>
      </c>
      <c r="F1677" s="1">
        <v>1</v>
      </c>
      <c r="G1677" s="1">
        <v>0</v>
      </c>
    </row>
    <row r="1678" spans="1:7" x14ac:dyDescent="0.25">
      <c r="A1678" t="s">
        <v>106</v>
      </c>
      <c r="B1678" t="s">
        <v>157</v>
      </c>
      <c r="C1678" s="1">
        <v>4</v>
      </c>
      <c r="D1678" s="1">
        <v>4</v>
      </c>
      <c r="E1678" s="1">
        <v>1</v>
      </c>
      <c r="F1678" s="1">
        <v>3</v>
      </c>
      <c r="G1678" s="1">
        <v>0</v>
      </c>
    </row>
    <row r="1679" spans="1:7" hidden="1" x14ac:dyDescent="0.25">
      <c r="A1679" t="s">
        <v>106</v>
      </c>
      <c r="B1679" t="s">
        <v>8</v>
      </c>
      <c r="C1679" s="1">
        <v>3</v>
      </c>
      <c r="D1679" s="1">
        <v>3</v>
      </c>
      <c r="E1679" s="1">
        <v>3</v>
      </c>
      <c r="F1679" s="1">
        <v>0</v>
      </c>
      <c r="G1679" s="1">
        <v>0</v>
      </c>
    </row>
    <row r="1680" spans="1:7" hidden="1" x14ac:dyDescent="0.25">
      <c r="A1680" t="s">
        <v>106</v>
      </c>
      <c r="B1680" t="s">
        <v>13</v>
      </c>
      <c r="C1680" s="1">
        <v>14</v>
      </c>
      <c r="D1680" s="1">
        <v>13</v>
      </c>
      <c r="E1680" s="1">
        <v>9</v>
      </c>
      <c r="F1680" s="1">
        <v>4</v>
      </c>
      <c r="G1680" s="1">
        <v>0</v>
      </c>
    </row>
    <row r="1681" spans="1:7" hidden="1" x14ac:dyDescent="0.25">
      <c r="A1681" t="s">
        <v>106</v>
      </c>
      <c r="B1681" t="s">
        <v>9</v>
      </c>
      <c r="C1681" s="1">
        <v>2</v>
      </c>
      <c r="D1681" s="1">
        <v>2</v>
      </c>
      <c r="E1681" s="1">
        <v>2</v>
      </c>
      <c r="F1681" s="1">
        <v>0</v>
      </c>
      <c r="G1681" s="1">
        <v>0</v>
      </c>
    </row>
    <row r="1682" spans="1:7" hidden="1" x14ac:dyDescent="0.25">
      <c r="A1682" t="s">
        <v>106</v>
      </c>
      <c r="B1682" t="s">
        <v>2</v>
      </c>
      <c r="C1682" s="1">
        <v>3</v>
      </c>
      <c r="D1682" s="1">
        <v>3</v>
      </c>
      <c r="E1682" s="1">
        <v>3</v>
      </c>
      <c r="F1682" s="1">
        <v>0</v>
      </c>
      <c r="G1682" s="1">
        <v>0</v>
      </c>
    </row>
    <row r="1683" spans="1:7" hidden="1" x14ac:dyDescent="0.25">
      <c r="A1683" t="s">
        <v>106</v>
      </c>
      <c r="B1683" t="s">
        <v>3</v>
      </c>
      <c r="C1683" s="1">
        <v>4</v>
      </c>
      <c r="D1683" s="1">
        <v>4</v>
      </c>
      <c r="E1683" s="1">
        <v>3</v>
      </c>
      <c r="F1683" s="1">
        <v>1</v>
      </c>
      <c r="G1683" s="1">
        <v>0</v>
      </c>
    </row>
    <row r="1684" spans="1:7" hidden="1" x14ac:dyDescent="0.25">
      <c r="A1684" t="s">
        <v>106</v>
      </c>
      <c r="B1684" t="s">
        <v>195</v>
      </c>
      <c r="C1684" s="1">
        <v>3</v>
      </c>
      <c r="D1684" s="1">
        <v>2</v>
      </c>
      <c r="E1684" s="1">
        <v>2</v>
      </c>
      <c r="F1684" s="1">
        <v>0</v>
      </c>
      <c r="G1684" s="1">
        <v>0</v>
      </c>
    </row>
    <row r="1685" spans="1:7" x14ac:dyDescent="0.25">
      <c r="A1685" t="s">
        <v>106</v>
      </c>
      <c r="B1685" t="s">
        <v>159</v>
      </c>
      <c r="C1685" s="1">
        <v>3</v>
      </c>
      <c r="D1685" s="1">
        <v>3</v>
      </c>
      <c r="E1685" s="1">
        <v>3</v>
      </c>
      <c r="F1685" s="1">
        <v>0</v>
      </c>
      <c r="G1685" s="1">
        <v>0</v>
      </c>
    </row>
    <row r="1686" spans="1:7" hidden="1" x14ac:dyDescent="0.25">
      <c r="A1686" t="s">
        <v>106</v>
      </c>
      <c r="B1686" t="s">
        <v>17</v>
      </c>
      <c r="C1686" s="1">
        <v>3</v>
      </c>
      <c r="D1686" s="1">
        <v>3</v>
      </c>
      <c r="E1686" s="1">
        <v>3</v>
      </c>
      <c r="F1686" s="1">
        <v>0</v>
      </c>
      <c r="G1686" s="1">
        <v>0</v>
      </c>
    </row>
    <row r="1687" spans="1:7" hidden="1" x14ac:dyDescent="0.25">
      <c r="A1687" t="s">
        <v>106</v>
      </c>
      <c r="B1687" t="s">
        <v>14</v>
      </c>
      <c r="C1687" s="1">
        <v>11</v>
      </c>
      <c r="D1687" s="1">
        <v>11</v>
      </c>
      <c r="E1687" s="1">
        <v>8</v>
      </c>
      <c r="F1687" s="1">
        <v>3</v>
      </c>
      <c r="G1687" s="1">
        <v>0</v>
      </c>
    </row>
    <row r="1688" spans="1:7" x14ac:dyDescent="0.25">
      <c r="A1688" t="s">
        <v>106</v>
      </c>
      <c r="B1688" t="s">
        <v>16</v>
      </c>
      <c r="C1688" s="1">
        <v>2</v>
      </c>
      <c r="D1688" s="1">
        <v>2</v>
      </c>
      <c r="E1688" s="1">
        <v>2</v>
      </c>
      <c r="F1688" s="1">
        <v>0</v>
      </c>
      <c r="G1688" s="1">
        <v>0</v>
      </c>
    </row>
    <row r="1689" spans="1:7" hidden="1" x14ac:dyDescent="0.25">
      <c r="A1689" t="s">
        <v>43</v>
      </c>
      <c r="B1689" t="s">
        <v>2</v>
      </c>
      <c r="C1689" s="1">
        <v>3</v>
      </c>
      <c r="D1689" s="1">
        <v>2</v>
      </c>
      <c r="E1689" s="1">
        <v>2</v>
      </c>
      <c r="F1689" s="1">
        <v>0</v>
      </c>
      <c r="G1689" s="1">
        <v>0</v>
      </c>
    </row>
    <row r="1690" spans="1:7" hidden="1" x14ac:dyDescent="0.25">
      <c r="A1690" t="s">
        <v>43</v>
      </c>
      <c r="B1690" t="s">
        <v>4</v>
      </c>
      <c r="C1690" s="1">
        <v>12</v>
      </c>
      <c r="D1690" s="1">
        <v>12</v>
      </c>
      <c r="E1690" s="1">
        <v>10</v>
      </c>
      <c r="F1690" s="1">
        <v>2</v>
      </c>
      <c r="G1690" s="1">
        <v>0</v>
      </c>
    </row>
    <row r="1691" spans="1:7" hidden="1" x14ac:dyDescent="0.25">
      <c r="A1691" t="s">
        <v>43</v>
      </c>
      <c r="B1691" t="s">
        <v>6</v>
      </c>
      <c r="C1691" s="1">
        <v>62</v>
      </c>
      <c r="D1691" s="1">
        <v>61</v>
      </c>
      <c r="E1691" s="1">
        <v>58</v>
      </c>
      <c r="F1691" s="1">
        <v>3</v>
      </c>
      <c r="G1691" s="1">
        <v>0</v>
      </c>
    </row>
    <row r="1692" spans="1:7" hidden="1" x14ac:dyDescent="0.25">
      <c r="A1692" t="s">
        <v>43</v>
      </c>
      <c r="B1692" t="s">
        <v>9</v>
      </c>
      <c r="C1692" s="1">
        <v>1</v>
      </c>
      <c r="D1692" s="1">
        <v>1</v>
      </c>
      <c r="E1692" s="1">
        <v>1</v>
      </c>
      <c r="F1692" s="1">
        <v>0</v>
      </c>
      <c r="G1692" s="1">
        <v>0</v>
      </c>
    </row>
    <row r="1693" spans="1:7" hidden="1" x14ac:dyDescent="0.25">
      <c r="A1693" t="s">
        <v>43</v>
      </c>
      <c r="B1693" t="s">
        <v>195</v>
      </c>
      <c r="C1693" s="1">
        <v>2</v>
      </c>
      <c r="D1693" s="1">
        <v>2</v>
      </c>
      <c r="E1693" s="1">
        <v>2</v>
      </c>
      <c r="F1693" s="1">
        <v>0</v>
      </c>
      <c r="G1693" s="1">
        <v>0</v>
      </c>
    </row>
    <row r="1694" spans="1:7" hidden="1" x14ac:dyDescent="0.25">
      <c r="A1694" t="s">
        <v>43</v>
      </c>
      <c r="B1694" t="s">
        <v>15</v>
      </c>
      <c r="C1694" s="1">
        <v>50</v>
      </c>
      <c r="D1694" s="1">
        <v>50</v>
      </c>
      <c r="E1694" s="1">
        <v>50</v>
      </c>
      <c r="F1694" s="1">
        <v>0</v>
      </c>
      <c r="G1694" s="1">
        <v>0</v>
      </c>
    </row>
    <row r="1695" spans="1:7" hidden="1" x14ac:dyDescent="0.25">
      <c r="A1695" t="s">
        <v>43</v>
      </c>
      <c r="B1695" t="s">
        <v>3</v>
      </c>
      <c r="C1695" s="1">
        <v>6</v>
      </c>
      <c r="D1695" s="1">
        <v>6</v>
      </c>
      <c r="E1695" s="1">
        <v>6</v>
      </c>
      <c r="F1695" s="1">
        <v>0</v>
      </c>
      <c r="G1695" s="1">
        <v>0</v>
      </c>
    </row>
    <row r="1696" spans="1:7" hidden="1" x14ac:dyDescent="0.25">
      <c r="A1696" t="s">
        <v>43</v>
      </c>
      <c r="B1696" t="s">
        <v>12</v>
      </c>
      <c r="C1696" s="1">
        <v>1</v>
      </c>
      <c r="D1696" s="1">
        <v>1</v>
      </c>
      <c r="E1696" s="1">
        <v>1</v>
      </c>
      <c r="F1696" s="1">
        <v>0</v>
      </c>
      <c r="G1696" s="1">
        <v>0</v>
      </c>
    </row>
    <row r="1697" spans="1:7" hidden="1" x14ac:dyDescent="0.25">
      <c r="A1697" t="s">
        <v>43</v>
      </c>
      <c r="B1697" t="s">
        <v>7</v>
      </c>
      <c r="C1697" s="1">
        <v>3</v>
      </c>
      <c r="D1697" s="1">
        <v>3</v>
      </c>
      <c r="E1697" s="1">
        <v>3</v>
      </c>
      <c r="F1697" s="1">
        <v>0</v>
      </c>
      <c r="G1697" s="1">
        <v>0</v>
      </c>
    </row>
    <row r="1698" spans="1:7" hidden="1" x14ac:dyDescent="0.25">
      <c r="A1698" t="s">
        <v>43</v>
      </c>
      <c r="B1698" t="s">
        <v>17</v>
      </c>
      <c r="C1698" s="1">
        <v>1</v>
      </c>
      <c r="D1698" s="1">
        <v>0</v>
      </c>
      <c r="E1698" s="1">
        <v>0</v>
      </c>
      <c r="F1698" s="1">
        <v>0</v>
      </c>
      <c r="G1698" s="1">
        <v>0</v>
      </c>
    </row>
    <row r="1699" spans="1:7" hidden="1" x14ac:dyDescent="0.25">
      <c r="A1699" t="s">
        <v>152</v>
      </c>
      <c r="B1699" t="s">
        <v>195</v>
      </c>
      <c r="C1699" s="1">
        <v>1</v>
      </c>
      <c r="D1699" s="1">
        <v>0</v>
      </c>
      <c r="E1699" s="1">
        <v>0</v>
      </c>
      <c r="F1699" s="1">
        <v>0</v>
      </c>
      <c r="G1699" s="1">
        <v>0</v>
      </c>
    </row>
    <row r="1700" spans="1:7" x14ac:dyDescent="0.25">
      <c r="A1700" t="s">
        <v>152</v>
      </c>
      <c r="B1700" t="s">
        <v>156</v>
      </c>
      <c r="C1700" s="1">
        <v>1</v>
      </c>
      <c r="D1700" s="1">
        <v>1</v>
      </c>
      <c r="E1700" s="1">
        <v>1</v>
      </c>
      <c r="F1700" s="1">
        <v>0</v>
      </c>
      <c r="G1700" s="1">
        <v>0</v>
      </c>
    </row>
    <row r="1701" spans="1:7" x14ac:dyDescent="0.25">
      <c r="A1701" t="s">
        <v>152</v>
      </c>
      <c r="B1701" t="s">
        <v>159</v>
      </c>
      <c r="C1701" s="1">
        <v>3</v>
      </c>
      <c r="D1701" s="1">
        <v>3</v>
      </c>
      <c r="E1701" s="1">
        <v>3</v>
      </c>
      <c r="F1701" s="1">
        <v>0</v>
      </c>
      <c r="G1701" s="1">
        <v>0</v>
      </c>
    </row>
    <row r="1702" spans="1:7" hidden="1" x14ac:dyDescent="0.25">
      <c r="A1702" t="s">
        <v>152</v>
      </c>
      <c r="B1702" t="s">
        <v>9</v>
      </c>
      <c r="C1702" s="1">
        <v>1</v>
      </c>
      <c r="D1702" s="1">
        <v>1</v>
      </c>
      <c r="E1702" s="1">
        <v>1</v>
      </c>
      <c r="F1702" s="1">
        <v>0</v>
      </c>
      <c r="G1702" s="1">
        <v>0</v>
      </c>
    </row>
    <row r="1703" spans="1:7" hidden="1" x14ac:dyDescent="0.25">
      <c r="A1703" t="s">
        <v>152</v>
      </c>
      <c r="B1703" t="s">
        <v>6</v>
      </c>
      <c r="C1703" s="1">
        <v>7</v>
      </c>
      <c r="D1703" s="1">
        <v>7</v>
      </c>
      <c r="E1703" s="1">
        <v>4</v>
      </c>
      <c r="F1703" s="1">
        <v>3</v>
      </c>
      <c r="G1703" s="1">
        <v>0</v>
      </c>
    </row>
    <row r="1704" spans="1:7" hidden="1" x14ac:dyDescent="0.25">
      <c r="A1704" t="s">
        <v>152</v>
      </c>
      <c r="B1704" t="s">
        <v>15</v>
      </c>
      <c r="C1704" s="1">
        <v>7</v>
      </c>
      <c r="D1704" s="1">
        <v>7</v>
      </c>
      <c r="E1704" s="1">
        <v>7</v>
      </c>
      <c r="F1704" s="1">
        <v>0</v>
      </c>
      <c r="G1704" s="1">
        <v>0</v>
      </c>
    </row>
    <row r="1705" spans="1:7" hidden="1" x14ac:dyDescent="0.25">
      <c r="A1705" t="s">
        <v>152</v>
      </c>
      <c r="B1705" t="s">
        <v>3</v>
      </c>
      <c r="C1705" s="1">
        <v>2</v>
      </c>
      <c r="D1705" s="1">
        <v>2</v>
      </c>
      <c r="E1705" s="1">
        <v>0</v>
      </c>
      <c r="F1705" s="1">
        <v>2</v>
      </c>
      <c r="G1705" s="1">
        <v>0</v>
      </c>
    </row>
    <row r="1706" spans="1:7" hidden="1" x14ac:dyDescent="0.25">
      <c r="A1706" t="s">
        <v>152</v>
      </c>
      <c r="B1706" t="s">
        <v>4</v>
      </c>
      <c r="C1706" s="1">
        <v>13</v>
      </c>
      <c r="D1706" s="1">
        <v>11</v>
      </c>
      <c r="E1706" s="1">
        <v>2</v>
      </c>
      <c r="F1706" s="1">
        <v>9</v>
      </c>
      <c r="G1706" s="1">
        <v>0</v>
      </c>
    </row>
    <row r="1707" spans="1:7" hidden="1" x14ac:dyDescent="0.25">
      <c r="A1707" t="s">
        <v>172</v>
      </c>
      <c r="B1707" t="s">
        <v>3</v>
      </c>
      <c r="C1707" s="1">
        <v>8</v>
      </c>
      <c r="D1707" s="1">
        <v>8</v>
      </c>
      <c r="E1707" s="1">
        <v>6</v>
      </c>
      <c r="F1707" s="1">
        <v>2</v>
      </c>
      <c r="G1707" s="1">
        <v>0</v>
      </c>
    </row>
    <row r="1708" spans="1:7" hidden="1" x14ac:dyDescent="0.25">
      <c r="A1708" t="s">
        <v>172</v>
      </c>
      <c r="B1708" t="s">
        <v>7</v>
      </c>
      <c r="C1708" s="1">
        <v>4</v>
      </c>
      <c r="D1708" s="1">
        <v>4</v>
      </c>
      <c r="E1708" s="1">
        <v>4</v>
      </c>
      <c r="F1708" s="1">
        <v>0</v>
      </c>
      <c r="G1708" s="1">
        <v>0</v>
      </c>
    </row>
    <row r="1709" spans="1:7" hidden="1" x14ac:dyDescent="0.25">
      <c r="A1709" t="s">
        <v>172</v>
      </c>
      <c r="B1709" t="s">
        <v>9</v>
      </c>
      <c r="C1709" s="1">
        <v>1</v>
      </c>
      <c r="D1709" s="1">
        <v>1</v>
      </c>
      <c r="E1709" s="1">
        <v>1</v>
      </c>
      <c r="F1709" s="1">
        <v>0</v>
      </c>
      <c r="G1709" s="1">
        <v>0</v>
      </c>
    </row>
    <row r="1710" spans="1:7" hidden="1" x14ac:dyDescent="0.25">
      <c r="A1710" t="s">
        <v>172</v>
      </c>
      <c r="B1710" t="s">
        <v>6</v>
      </c>
      <c r="C1710" s="1">
        <v>11</v>
      </c>
      <c r="D1710" s="1">
        <v>11</v>
      </c>
      <c r="E1710" s="1">
        <v>6</v>
      </c>
      <c r="F1710" s="1">
        <v>5</v>
      </c>
      <c r="G1710" s="1">
        <v>0</v>
      </c>
    </row>
    <row r="1711" spans="1:7" hidden="1" x14ac:dyDescent="0.25">
      <c r="A1711" t="s">
        <v>172</v>
      </c>
      <c r="B1711" t="s">
        <v>4</v>
      </c>
      <c r="C1711" s="1">
        <v>12</v>
      </c>
      <c r="D1711" s="1">
        <v>12</v>
      </c>
      <c r="E1711" s="1">
        <v>7</v>
      </c>
      <c r="F1711" s="1">
        <v>5</v>
      </c>
      <c r="G1711" s="1">
        <v>0</v>
      </c>
    </row>
    <row r="1712" spans="1:7" hidden="1" x14ac:dyDescent="0.25">
      <c r="A1712" t="s">
        <v>172</v>
      </c>
      <c r="B1712" t="s">
        <v>2</v>
      </c>
      <c r="C1712" s="1">
        <v>1</v>
      </c>
      <c r="D1712" s="1">
        <v>1</v>
      </c>
      <c r="E1712" s="1">
        <v>1</v>
      </c>
      <c r="F1712" s="1">
        <v>0</v>
      </c>
      <c r="G1712" s="1">
        <v>0</v>
      </c>
    </row>
    <row r="1713" spans="1:7" hidden="1" x14ac:dyDescent="0.25">
      <c r="A1713" t="s">
        <v>172</v>
      </c>
      <c r="B1713" t="s">
        <v>195</v>
      </c>
      <c r="C1713" s="1">
        <v>4</v>
      </c>
      <c r="D1713" s="1">
        <v>3</v>
      </c>
      <c r="E1713" s="1">
        <v>3</v>
      </c>
      <c r="F1713" s="1">
        <v>0</v>
      </c>
      <c r="G1713" s="1">
        <v>0</v>
      </c>
    </row>
    <row r="1714" spans="1:7" hidden="1" x14ac:dyDescent="0.25">
      <c r="A1714" t="s">
        <v>172</v>
      </c>
      <c r="B1714" t="s">
        <v>14</v>
      </c>
      <c r="C1714" s="1">
        <v>1</v>
      </c>
      <c r="D1714" s="1">
        <v>0</v>
      </c>
      <c r="E1714" s="1">
        <v>0</v>
      </c>
      <c r="F1714" s="1">
        <v>0</v>
      </c>
      <c r="G1714" s="1">
        <v>0</v>
      </c>
    </row>
    <row r="1715" spans="1:7" x14ac:dyDescent="0.25">
      <c r="A1715" t="s">
        <v>172</v>
      </c>
      <c r="B1715" t="s">
        <v>157</v>
      </c>
      <c r="C1715" s="1">
        <v>3</v>
      </c>
      <c r="D1715" s="1">
        <v>3</v>
      </c>
      <c r="E1715" s="1">
        <v>3</v>
      </c>
      <c r="F1715" s="1">
        <v>0</v>
      </c>
      <c r="G1715" s="1">
        <v>0</v>
      </c>
    </row>
    <row r="1716" spans="1:7" x14ac:dyDescent="0.25">
      <c r="A1716" t="s">
        <v>172</v>
      </c>
      <c r="B1716" t="s">
        <v>159</v>
      </c>
      <c r="C1716" s="1">
        <v>2</v>
      </c>
      <c r="D1716" s="1">
        <v>2</v>
      </c>
      <c r="E1716" s="1">
        <v>2</v>
      </c>
      <c r="F1716" s="1">
        <v>0</v>
      </c>
      <c r="G1716" s="1">
        <v>0</v>
      </c>
    </row>
    <row r="1717" spans="1:7" hidden="1" x14ac:dyDescent="0.25">
      <c r="A1717" t="s">
        <v>172</v>
      </c>
      <c r="B1717" t="s">
        <v>15</v>
      </c>
      <c r="C1717" s="1">
        <v>7</v>
      </c>
      <c r="D1717" s="1">
        <v>7</v>
      </c>
      <c r="E1717" s="1">
        <v>6</v>
      </c>
      <c r="F1717" s="1">
        <v>1</v>
      </c>
      <c r="G1717" s="1">
        <v>0</v>
      </c>
    </row>
    <row r="1718" spans="1:7" hidden="1" x14ac:dyDescent="0.25">
      <c r="A1718" t="s">
        <v>172</v>
      </c>
      <c r="B1718" t="s">
        <v>13</v>
      </c>
      <c r="C1718" s="1">
        <v>2</v>
      </c>
      <c r="D1718" s="1">
        <v>2</v>
      </c>
      <c r="E1718" s="1">
        <v>2</v>
      </c>
      <c r="F1718" s="1">
        <v>0</v>
      </c>
      <c r="G1718" s="1">
        <v>0</v>
      </c>
    </row>
    <row r="1719" spans="1:7" x14ac:dyDescent="0.25">
      <c r="A1719" t="s">
        <v>172</v>
      </c>
      <c r="B1719" t="s">
        <v>156</v>
      </c>
      <c r="C1719" s="1">
        <v>2</v>
      </c>
      <c r="D1719" s="1">
        <v>2</v>
      </c>
      <c r="E1719" s="1">
        <v>2</v>
      </c>
      <c r="F1719" s="1">
        <v>0</v>
      </c>
      <c r="G1719" s="1">
        <v>0</v>
      </c>
    </row>
    <row r="1720" spans="1:7" hidden="1" x14ac:dyDescent="0.25">
      <c r="A1720" t="s">
        <v>107</v>
      </c>
      <c r="B1720" t="s">
        <v>8</v>
      </c>
      <c r="C1720" s="1">
        <v>1</v>
      </c>
      <c r="D1720" s="1">
        <v>1</v>
      </c>
      <c r="E1720" s="1">
        <v>1</v>
      </c>
      <c r="F1720" s="1">
        <v>0</v>
      </c>
      <c r="G1720" s="1">
        <v>0</v>
      </c>
    </row>
    <row r="1721" spans="1:7" hidden="1" x14ac:dyDescent="0.25">
      <c r="A1721" t="s">
        <v>107</v>
      </c>
      <c r="B1721" t="s">
        <v>7</v>
      </c>
      <c r="C1721" s="1">
        <v>9</v>
      </c>
      <c r="D1721" s="1">
        <v>9</v>
      </c>
      <c r="E1721" s="1">
        <v>3</v>
      </c>
      <c r="F1721" s="1">
        <v>6</v>
      </c>
      <c r="G1721" s="1">
        <v>0</v>
      </c>
    </row>
    <row r="1722" spans="1:7" x14ac:dyDescent="0.25">
      <c r="A1722" t="s">
        <v>107</v>
      </c>
      <c r="B1722" t="s">
        <v>156</v>
      </c>
      <c r="C1722" s="1">
        <v>7</v>
      </c>
      <c r="D1722" s="1">
        <v>7</v>
      </c>
      <c r="E1722" s="1">
        <v>7</v>
      </c>
      <c r="F1722" s="1">
        <v>0</v>
      </c>
      <c r="G1722" s="1">
        <v>0</v>
      </c>
    </row>
    <row r="1723" spans="1:7" hidden="1" x14ac:dyDescent="0.25">
      <c r="A1723" t="s">
        <v>107</v>
      </c>
      <c r="B1723" t="s">
        <v>9</v>
      </c>
      <c r="C1723" s="1">
        <v>1</v>
      </c>
      <c r="D1723" s="1">
        <v>1</v>
      </c>
      <c r="E1723" s="1">
        <v>0</v>
      </c>
      <c r="F1723" s="1">
        <v>1</v>
      </c>
      <c r="G1723" s="1">
        <v>0</v>
      </c>
    </row>
    <row r="1724" spans="1:7" hidden="1" x14ac:dyDescent="0.25">
      <c r="A1724" t="s">
        <v>107</v>
      </c>
      <c r="B1724" t="s">
        <v>15</v>
      </c>
      <c r="C1724" s="1">
        <v>29</v>
      </c>
      <c r="D1724" s="1">
        <v>29</v>
      </c>
      <c r="E1724" s="1">
        <v>24</v>
      </c>
      <c r="F1724" s="1">
        <v>5</v>
      </c>
      <c r="G1724" s="1">
        <v>0</v>
      </c>
    </row>
    <row r="1725" spans="1:7" hidden="1" x14ac:dyDescent="0.25">
      <c r="A1725" t="s">
        <v>107</v>
      </c>
      <c r="B1725" t="s">
        <v>195</v>
      </c>
      <c r="C1725" s="1">
        <v>1</v>
      </c>
      <c r="D1725" s="1">
        <v>1</v>
      </c>
      <c r="E1725" s="1">
        <v>1</v>
      </c>
      <c r="F1725" s="1">
        <v>0</v>
      </c>
      <c r="G1725" s="1">
        <v>0</v>
      </c>
    </row>
    <row r="1726" spans="1:7" hidden="1" x14ac:dyDescent="0.25">
      <c r="A1726" t="s">
        <v>107</v>
      </c>
      <c r="B1726" t="s">
        <v>13</v>
      </c>
      <c r="C1726" s="1">
        <v>11</v>
      </c>
      <c r="D1726" s="1">
        <v>11</v>
      </c>
      <c r="E1726" s="1">
        <v>7</v>
      </c>
      <c r="F1726" s="1">
        <v>4</v>
      </c>
      <c r="G1726" s="1">
        <v>0</v>
      </c>
    </row>
    <row r="1727" spans="1:7" hidden="1" x14ac:dyDescent="0.25">
      <c r="A1727" t="s">
        <v>107</v>
      </c>
      <c r="B1727" t="s">
        <v>4</v>
      </c>
      <c r="C1727" s="1">
        <v>22</v>
      </c>
      <c r="D1727" s="1">
        <v>22</v>
      </c>
      <c r="E1727" s="1">
        <v>19</v>
      </c>
      <c r="F1727" s="1">
        <v>3</v>
      </c>
      <c r="G1727" s="1">
        <v>0</v>
      </c>
    </row>
    <row r="1728" spans="1:7" hidden="1" x14ac:dyDescent="0.25">
      <c r="A1728" t="s">
        <v>107</v>
      </c>
      <c r="B1728" t="s">
        <v>6</v>
      </c>
      <c r="C1728" s="1">
        <v>11</v>
      </c>
      <c r="D1728" s="1">
        <v>11</v>
      </c>
      <c r="E1728" s="1">
        <v>8</v>
      </c>
      <c r="F1728" s="1">
        <v>3</v>
      </c>
      <c r="G1728" s="1">
        <v>0</v>
      </c>
    </row>
    <row r="1729" spans="1:7" x14ac:dyDescent="0.25">
      <c r="A1729" t="s">
        <v>107</v>
      </c>
      <c r="B1729" t="s">
        <v>16</v>
      </c>
      <c r="C1729" s="1">
        <v>2</v>
      </c>
      <c r="D1729" s="1">
        <v>2</v>
      </c>
      <c r="E1729" s="1">
        <v>2</v>
      </c>
      <c r="F1729" s="1">
        <v>0</v>
      </c>
      <c r="G1729" s="1">
        <v>0</v>
      </c>
    </row>
    <row r="1730" spans="1:7" hidden="1" x14ac:dyDescent="0.25">
      <c r="A1730" t="s">
        <v>107</v>
      </c>
      <c r="B1730" t="s">
        <v>17</v>
      </c>
      <c r="C1730" s="1">
        <v>4</v>
      </c>
      <c r="D1730" s="1">
        <v>4</v>
      </c>
      <c r="E1730" s="1">
        <v>3</v>
      </c>
      <c r="F1730" s="1">
        <v>1</v>
      </c>
      <c r="G1730" s="1">
        <v>0</v>
      </c>
    </row>
    <row r="1731" spans="1:7" hidden="1" x14ac:dyDescent="0.25">
      <c r="A1731" t="s">
        <v>107</v>
      </c>
      <c r="B1731" t="s">
        <v>3</v>
      </c>
      <c r="C1731" s="1">
        <v>19</v>
      </c>
      <c r="D1731" s="1">
        <v>19</v>
      </c>
      <c r="E1731" s="1">
        <v>10</v>
      </c>
      <c r="F1731" s="1">
        <v>9</v>
      </c>
      <c r="G1731" s="1">
        <v>0</v>
      </c>
    </row>
    <row r="1732" spans="1:7" x14ac:dyDescent="0.25">
      <c r="A1732" t="s">
        <v>107</v>
      </c>
      <c r="B1732" t="s">
        <v>157</v>
      </c>
      <c r="C1732" s="1">
        <v>3</v>
      </c>
      <c r="D1732" s="1">
        <v>2</v>
      </c>
      <c r="E1732" s="1">
        <v>2</v>
      </c>
      <c r="F1732" s="1">
        <v>0</v>
      </c>
      <c r="G1732" s="1">
        <v>0</v>
      </c>
    </row>
    <row r="1733" spans="1:7" hidden="1" x14ac:dyDescent="0.25">
      <c r="A1733" t="s">
        <v>107</v>
      </c>
      <c r="B1733" t="s">
        <v>12</v>
      </c>
      <c r="C1733" s="1">
        <v>2</v>
      </c>
      <c r="D1733" s="1">
        <v>2</v>
      </c>
      <c r="E1733" s="1">
        <v>2</v>
      </c>
      <c r="F1733" s="1">
        <v>0</v>
      </c>
      <c r="G1733" s="1">
        <v>0</v>
      </c>
    </row>
    <row r="1734" spans="1:7" hidden="1" x14ac:dyDescent="0.25">
      <c r="A1734" t="s">
        <v>107</v>
      </c>
      <c r="B1734" t="s">
        <v>14</v>
      </c>
      <c r="C1734" s="1">
        <v>1</v>
      </c>
      <c r="D1734" s="1">
        <v>1</v>
      </c>
      <c r="E1734" s="1">
        <v>1</v>
      </c>
      <c r="F1734" s="1">
        <v>0</v>
      </c>
      <c r="G1734" s="1">
        <v>0</v>
      </c>
    </row>
    <row r="1735" spans="1:7" hidden="1" x14ac:dyDescent="0.25">
      <c r="A1735" t="s">
        <v>44</v>
      </c>
      <c r="B1735" t="s">
        <v>7</v>
      </c>
      <c r="C1735" s="1">
        <v>9</v>
      </c>
      <c r="D1735" s="1">
        <v>9</v>
      </c>
      <c r="E1735" s="1">
        <v>2</v>
      </c>
      <c r="F1735" s="1">
        <v>7</v>
      </c>
      <c r="G1735" s="1">
        <v>0</v>
      </c>
    </row>
    <row r="1736" spans="1:7" hidden="1" x14ac:dyDescent="0.25">
      <c r="A1736" t="s">
        <v>44</v>
      </c>
      <c r="B1736" t="s">
        <v>2</v>
      </c>
      <c r="C1736" s="1">
        <v>1</v>
      </c>
      <c r="D1736" s="1">
        <v>1</v>
      </c>
      <c r="E1736" s="1">
        <v>1</v>
      </c>
      <c r="F1736" s="1">
        <v>0</v>
      </c>
      <c r="G1736" s="1">
        <v>0</v>
      </c>
    </row>
    <row r="1737" spans="1:7" hidden="1" x14ac:dyDescent="0.25">
      <c r="A1737" t="s">
        <v>44</v>
      </c>
      <c r="B1737" t="s">
        <v>13</v>
      </c>
      <c r="C1737" s="1">
        <v>3</v>
      </c>
      <c r="D1737" s="1">
        <v>0</v>
      </c>
      <c r="E1737" s="1">
        <v>0</v>
      </c>
      <c r="F1737" s="1">
        <v>0</v>
      </c>
      <c r="G1737" s="1">
        <v>0</v>
      </c>
    </row>
    <row r="1738" spans="1:7" hidden="1" x14ac:dyDescent="0.25">
      <c r="A1738" t="s">
        <v>44</v>
      </c>
      <c r="B1738" t="s">
        <v>15</v>
      </c>
      <c r="C1738" s="1">
        <v>39</v>
      </c>
      <c r="D1738" s="1">
        <v>39</v>
      </c>
      <c r="E1738" s="1">
        <v>35</v>
      </c>
      <c r="F1738" s="1">
        <v>4</v>
      </c>
      <c r="G1738" s="1">
        <v>0</v>
      </c>
    </row>
    <row r="1739" spans="1:7" x14ac:dyDescent="0.25">
      <c r="A1739" t="s">
        <v>44</v>
      </c>
      <c r="B1739" t="s">
        <v>159</v>
      </c>
      <c r="C1739" s="1">
        <v>21</v>
      </c>
      <c r="D1739" s="1">
        <v>20</v>
      </c>
      <c r="E1739" s="1">
        <v>16</v>
      </c>
      <c r="F1739" s="1">
        <v>4</v>
      </c>
      <c r="G1739" s="1">
        <v>0</v>
      </c>
    </row>
    <row r="1740" spans="1:7" hidden="1" x14ac:dyDescent="0.25">
      <c r="A1740" t="s">
        <v>44</v>
      </c>
      <c r="B1740" t="s">
        <v>4</v>
      </c>
      <c r="C1740" s="1">
        <v>28</v>
      </c>
      <c r="D1740" s="1">
        <v>27</v>
      </c>
      <c r="E1740" s="1">
        <v>10</v>
      </c>
      <c r="F1740" s="1">
        <v>17</v>
      </c>
      <c r="G1740" s="1">
        <v>0</v>
      </c>
    </row>
    <row r="1741" spans="1:7" hidden="1" x14ac:dyDescent="0.25">
      <c r="A1741" t="s">
        <v>44</v>
      </c>
      <c r="B1741" t="s">
        <v>6</v>
      </c>
      <c r="C1741" s="1">
        <v>86</v>
      </c>
      <c r="D1741" s="1">
        <v>84</v>
      </c>
      <c r="E1741" s="1">
        <v>55</v>
      </c>
      <c r="F1741" s="1">
        <v>29</v>
      </c>
      <c r="G1741" s="1">
        <v>0</v>
      </c>
    </row>
    <row r="1742" spans="1:7" x14ac:dyDescent="0.25">
      <c r="A1742" t="s">
        <v>44</v>
      </c>
      <c r="B1742" t="s">
        <v>16</v>
      </c>
      <c r="C1742" s="1">
        <v>4</v>
      </c>
      <c r="D1742" s="1">
        <v>4</v>
      </c>
      <c r="E1742" s="1">
        <v>3</v>
      </c>
      <c r="F1742" s="1">
        <v>1</v>
      </c>
      <c r="G1742" s="1">
        <v>0</v>
      </c>
    </row>
    <row r="1743" spans="1:7" hidden="1" x14ac:dyDescent="0.25">
      <c r="A1743" t="s">
        <v>44</v>
      </c>
      <c r="B1743" t="s">
        <v>8</v>
      </c>
      <c r="C1743" s="1">
        <v>1</v>
      </c>
      <c r="D1743" s="1">
        <v>1</v>
      </c>
      <c r="E1743" s="1">
        <v>0</v>
      </c>
      <c r="F1743" s="1">
        <v>1</v>
      </c>
      <c r="G1743" s="1">
        <v>0</v>
      </c>
    </row>
    <row r="1744" spans="1:7" x14ac:dyDescent="0.25">
      <c r="A1744" t="s">
        <v>44</v>
      </c>
      <c r="B1744" t="s">
        <v>156</v>
      </c>
      <c r="C1744" s="1">
        <v>5</v>
      </c>
      <c r="D1744" s="1">
        <v>4</v>
      </c>
      <c r="E1744" s="1">
        <v>4</v>
      </c>
      <c r="F1744" s="1">
        <v>0</v>
      </c>
      <c r="G1744" s="1">
        <v>0</v>
      </c>
    </row>
    <row r="1745" spans="1:7" x14ac:dyDescent="0.25">
      <c r="A1745" t="s">
        <v>44</v>
      </c>
      <c r="B1745" t="s">
        <v>157</v>
      </c>
      <c r="C1745" s="1">
        <v>11</v>
      </c>
      <c r="D1745" s="1">
        <v>11</v>
      </c>
      <c r="E1745" s="1">
        <v>11</v>
      </c>
      <c r="F1745" s="1">
        <v>0</v>
      </c>
      <c r="G1745" s="1">
        <v>0</v>
      </c>
    </row>
    <row r="1746" spans="1:7" hidden="1" x14ac:dyDescent="0.25">
      <c r="A1746" t="s">
        <v>44</v>
      </c>
      <c r="B1746" t="s">
        <v>3</v>
      </c>
      <c r="C1746" s="1">
        <v>18</v>
      </c>
      <c r="D1746" s="1">
        <v>18</v>
      </c>
      <c r="E1746" s="1">
        <v>11</v>
      </c>
      <c r="F1746" s="1">
        <v>7</v>
      </c>
      <c r="G1746" s="1">
        <v>0</v>
      </c>
    </row>
    <row r="1747" spans="1:7" hidden="1" x14ac:dyDescent="0.25">
      <c r="A1747" t="s">
        <v>44</v>
      </c>
      <c r="B1747" t="s">
        <v>195</v>
      </c>
      <c r="C1747" s="1">
        <v>11</v>
      </c>
      <c r="D1747" s="1">
        <v>11</v>
      </c>
      <c r="E1747" s="1">
        <v>11</v>
      </c>
      <c r="F1747" s="1">
        <v>0</v>
      </c>
      <c r="G1747" s="1">
        <v>0</v>
      </c>
    </row>
    <row r="1748" spans="1:7" hidden="1" x14ac:dyDescent="0.25">
      <c r="A1748" t="s">
        <v>108</v>
      </c>
      <c r="B1748" t="s">
        <v>3</v>
      </c>
      <c r="C1748" s="1">
        <v>21</v>
      </c>
      <c r="D1748" s="1">
        <v>21</v>
      </c>
      <c r="E1748" s="1">
        <v>21</v>
      </c>
      <c r="F1748" s="1">
        <v>0</v>
      </c>
      <c r="G1748" s="1">
        <v>0</v>
      </c>
    </row>
    <row r="1749" spans="1:7" hidden="1" x14ac:dyDescent="0.25">
      <c r="A1749" t="s">
        <v>108</v>
      </c>
      <c r="B1749" t="s">
        <v>6</v>
      </c>
      <c r="C1749" s="1">
        <v>8</v>
      </c>
      <c r="D1749" s="1">
        <v>8</v>
      </c>
      <c r="E1749" s="1">
        <v>8</v>
      </c>
      <c r="F1749" s="1">
        <v>0</v>
      </c>
      <c r="G1749" s="1">
        <v>0</v>
      </c>
    </row>
    <row r="1750" spans="1:7" hidden="1" x14ac:dyDescent="0.25">
      <c r="A1750" t="s">
        <v>108</v>
      </c>
      <c r="B1750" t="s">
        <v>15</v>
      </c>
      <c r="C1750" s="1">
        <v>11</v>
      </c>
      <c r="D1750" s="1">
        <v>11</v>
      </c>
      <c r="E1750" s="1">
        <v>11</v>
      </c>
      <c r="F1750" s="1">
        <v>0</v>
      </c>
      <c r="G1750" s="1">
        <v>0</v>
      </c>
    </row>
    <row r="1751" spans="1:7" hidden="1" x14ac:dyDescent="0.25">
      <c r="A1751" t="s">
        <v>108</v>
      </c>
      <c r="B1751" t="s">
        <v>17</v>
      </c>
      <c r="C1751" s="1">
        <v>4</v>
      </c>
      <c r="D1751" s="1">
        <v>4</v>
      </c>
      <c r="E1751" s="1">
        <v>4</v>
      </c>
      <c r="F1751" s="1">
        <v>0</v>
      </c>
      <c r="G1751" s="1">
        <v>0</v>
      </c>
    </row>
    <row r="1752" spans="1:7" x14ac:dyDescent="0.25">
      <c r="A1752" t="s">
        <v>108</v>
      </c>
      <c r="B1752" t="s">
        <v>157</v>
      </c>
      <c r="C1752" s="1">
        <v>5</v>
      </c>
      <c r="D1752" s="1">
        <v>5</v>
      </c>
      <c r="E1752" s="1">
        <v>5</v>
      </c>
      <c r="F1752" s="1">
        <v>0</v>
      </c>
      <c r="G1752" s="1">
        <v>0</v>
      </c>
    </row>
    <row r="1753" spans="1:7" hidden="1" x14ac:dyDescent="0.25">
      <c r="A1753" t="s">
        <v>108</v>
      </c>
      <c r="B1753" t="s">
        <v>7</v>
      </c>
      <c r="C1753" s="1">
        <v>7</v>
      </c>
      <c r="D1753" s="1">
        <v>7</v>
      </c>
      <c r="E1753" s="1">
        <v>6</v>
      </c>
      <c r="F1753" s="1">
        <v>1</v>
      </c>
      <c r="G1753" s="1">
        <v>0</v>
      </c>
    </row>
    <row r="1754" spans="1:7" hidden="1" x14ac:dyDescent="0.25">
      <c r="A1754" t="s">
        <v>108</v>
      </c>
      <c r="B1754" t="s">
        <v>2</v>
      </c>
      <c r="C1754" s="1">
        <v>1</v>
      </c>
      <c r="D1754" s="1">
        <v>1</v>
      </c>
      <c r="E1754" s="1">
        <v>1</v>
      </c>
      <c r="F1754" s="1">
        <v>0</v>
      </c>
      <c r="G1754" s="1">
        <v>0</v>
      </c>
    </row>
    <row r="1755" spans="1:7" hidden="1" x14ac:dyDescent="0.25">
      <c r="A1755" t="s">
        <v>108</v>
      </c>
      <c r="B1755" t="s">
        <v>9</v>
      </c>
      <c r="C1755" s="1">
        <v>1</v>
      </c>
      <c r="D1755" s="1">
        <v>1</v>
      </c>
      <c r="E1755" s="1">
        <v>1</v>
      </c>
      <c r="F1755" s="1">
        <v>0</v>
      </c>
      <c r="G1755" s="1">
        <v>0</v>
      </c>
    </row>
    <row r="1756" spans="1:7" hidden="1" x14ac:dyDescent="0.25">
      <c r="A1756" t="s">
        <v>108</v>
      </c>
      <c r="B1756" t="s">
        <v>4</v>
      </c>
      <c r="C1756" s="1">
        <v>21</v>
      </c>
      <c r="D1756" s="1">
        <v>21</v>
      </c>
      <c r="E1756" s="1">
        <v>15</v>
      </c>
      <c r="F1756" s="1">
        <v>6</v>
      </c>
      <c r="G1756" s="1">
        <v>0</v>
      </c>
    </row>
    <row r="1757" spans="1:7" hidden="1" x14ac:dyDescent="0.25">
      <c r="A1757" t="s">
        <v>108</v>
      </c>
      <c r="B1757" t="s">
        <v>195</v>
      </c>
      <c r="C1757" s="1">
        <v>1</v>
      </c>
      <c r="D1757" s="1">
        <v>1</v>
      </c>
      <c r="E1757" s="1">
        <v>1</v>
      </c>
      <c r="F1757" s="1">
        <v>0</v>
      </c>
      <c r="G1757" s="1">
        <v>0</v>
      </c>
    </row>
    <row r="1758" spans="1:7" hidden="1" x14ac:dyDescent="0.25">
      <c r="A1758" t="s">
        <v>108</v>
      </c>
      <c r="B1758" t="s">
        <v>13</v>
      </c>
      <c r="C1758" s="1">
        <v>2</v>
      </c>
      <c r="D1758" s="1">
        <v>2</v>
      </c>
      <c r="E1758" s="1">
        <v>2</v>
      </c>
      <c r="F1758" s="1">
        <v>0</v>
      </c>
      <c r="G1758" s="1">
        <v>0</v>
      </c>
    </row>
    <row r="1759" spans="1:7" hidden="1" x14ac:dyDescent="0.25">
      <c r="A1759" t="s">
        <v>147</v>
      </c>
      <c r="B1759" t="s">
        <v>6</v>
      </c>
      <c r="C1759" s="1">
        <v>3</v>
      </c>
      <c r="D1759" s="1">
        <v>3</v>
      </c>
      <c r="E1759" s="1">
        <v>3</v>
      </c>
      <c r="F1759" s="1">
        <v>0</v>
      </c>
      <c r="G1759" s="1">
        <v>0</v>
      </c>
    </row>
    <row r="1760" spans="1:7" hidden="1" x14ac:dyDescent="0.25">
      <c r="A1760" t="s">
        <v>147</v>
      </c>
      <c r="B1760" t="s">
        <v>7</v>
      </c>
      <c r="C1760" s="1">
        <v>4</v>
      </c>
      <c r="D1760" s="1">
        <v>4</v>
      </c>
      <c r="E1760" s="1">
        <v>3</v>
      </c>
      <c r="F1760" s="1">
        <v>1</v>
      </c>
      <c r="G1760" s="1">
        <v>0</v>
      </c>
    </row>
    <row r="1761" spans="1:7" hidden="1" x14ac:dyDescent="0.25">
      <c r="A1761" t="s">
        <v>147</v>
      </c>
      <c r="B1761" t="s">
        <v>13</v>
      </c>
      <c r="C1761" s="1">
        <v>3</v>
      </c>
      <c r="D1761" s="1">
        <v>2</v>
      </c>
      <c r="E1761" s="1">
        <v>1</v>
      </c>
      <c r="F1761" s="1">
        <v>1</v>
      </c>
      <c r="G1761" s="1">
        <v>0</v>
      </c>
    </row>
    <row r="1762" spans="1:7" hidden="1" x14ac:dyDescent="0.25">
      <c r="A1762" t="s">
        <v>147</v>
      </c>
      <c r="B1762" t="s">
        <v>14</v>
      </c>
      <c r="C1762" s="1">
        <v>2</v>
      </c>
      <c r="D1762" s="1">
        <v>2</v>
      </c>
      <c r="E1762" s="1">
        <v>2</v>
      </c>
      <c r="F1762" s="1">
        <v>0</v>
      </c>
      <c r="G1762" s="1">
        <v>0</v>
      </c>
    </row>
    <row r="1763" spans="1:7" x14ac:dyDescent="0.25">
      <c r="A1763" t="s">
        <v>147</v>
      </c>
      <c r="B1763" t="s">
        <v>156</v>
      </c>
      <c r="C1763" s="1">
        <v>1</v>
      </c>
      <c r="D1763" s="1">
        <v>1</v>
      </c>
      <c r="E1763" s="1">
        <v>1</v>
      </c>
      <c r="F1763" s="1">
        <v>0</v>
      </c>
      <c r="G1763" s="1">
        <v>0</v>
      </c>
    </row>
    <row r="1764" spans="1:7" hidden="1" x14ac:dyDescent="0.25">
      <c r="A1764" t="s">
        <v>147</v>
      </c>
      <c r="B1764" t="s">
        <v>9</v>
      </c>
      <c r="C1764" s="1">
        <v>1</v>
      </c>
      <c r="D1764" s="1">
        <v>1</v>
      </c>
      <c r="E1764" s="1">
        <v>1</v>
      </c>
      <c r="F1764" s="1">
        <v>0</v>
      </c>
      <c r="G1764" s="1">
        <v>0</v>
      </c>
    </row>
    <row r="1765" spans="1:7" hidden="1" x14ac:dyDescent="0.25">
      <c r="A1765" t="s">
        <v>147</v>
      </c>
      <c r="B1765" t="s">
        <v>4</v>
      </c>
      <c r="C1765" s="1">
        <v>8</v>
      </c>
      <c r="D1765" s="1">
        <v>8</v>
      </c>
      <c r="E1765" s="1">
        <v>4</v>
      </c>
      <c r="F1765" s="1">
        <v>4</v>
      </c>
      <c r="G1765" s="1">
        <v>0</v>
      </c>
    </row>
    <row r="1766" spans="1:7" hidden="1" x14ac:dyDescent="0.25">
      <c r="A1766" t="s">
        <v>147</v>
      </c>
      <c r="B1766" t="s">
        <v>15</v>
      </c>
      <c r="C1766" s="1">
        <v>6</v>
      </c>
      <c r="D1766" s="1">
        <v>5</v>
      </c>
      <c r="E1766" s="1">
        <v>2</v>
      </c>
      <c r="F1766" s="1">
        <v>3</v>
      </c>
      <c r="G1766" s="1">
        <v>0</v>
      </c>
    </row>
    <row r="1767" spans="1:7" x14ac:dyDescent="0.25">
      <c r="A1767" t="s">
        <v>147</v>
      </c>
      <c r="B1767" t="s">
        <v>157</v>
      </c>
      <c r="C1767" s="1">
        <v>3</v>
      </c>
      <c r="D1767" s="1">
        <v>3</v>
      </c>
      <c r="E1767" s="1">
        <v>1</v>
      </c>
      <c r="F1767" s="1">
        <v>2</v>
      </c>
      <c r="G1767" s="1">
        <v>0</v>
      </c>
    </row>
    <row r="1768" spans="1:7" hidden="1" x14ac:dyDescent="0.25">
      <c r="A1768" t="s">
        <v>147</v>
      </c>
      <c r="B1768" t="s">
        <v>3</v>
      </c>
      <c r="C1768" s="1">
        <v>1</v>
      </c>
      <c r="D1768" s="1">
        <v>1</v>
      </c>
      <c r="E1768" s="1">
        <v>0</v>
      </c>
      <c r="F1768" s="1">
        <v>1</v>
      </c>
      <c r="G1768" s="1">
        <v>0</v>
      </c>
    </row>
    <row r="1769" spans="1:7" hidden="1" x14ac:dyDescent="0.25">
      <c r="A1769" t="s">
        <v>147</v>
      </c>
      <c r="B1769" t="s">
        <v>17</v>
      </c>
      <c r="C1769" s="1">
        <v>2</v>
      </c>
      <c r="D1769" s="1">
        <v>2</v>
      </c>
      <c r="E1769" s="1">
        <v>1</v>
      </c>
      <c r="F1769" s="1">
        <v>1</v>
      </c>
      <c r="G1769" s="1">
        <v>0</v>
      </c>
    </row>
    <row r="1770" spans="1:7" x14ac:dyDescent="0.25">
      <c r="A1770" t="s">
        <v>147</v>
      </c>
      <c r="B1770" t="s">
        <v>16</v>
      </c>
      <c r="C1770" s="1">
        <v>1</v>
      </c>
      <c r="D1770" s="1">
        <v>1</v>
      </c>
      <c r="E1770" s="1">
        <v>1</v>
      </c>
      <c r="F1770" s="1">
        <v>0</v>
      </c>
      <c r="G1770" s="1">
        <v>0</v>
      </c>
    </row>
    <row r="1771" spans="1:7" hidden="1" x14ac:dyDescent="0.25">
      <c r="A1771" t="s">
        <v>109</v>
      </c>
      <c r="B1771" t="s">
        <v>3</v>
      </c>
      <c r="C1771" s="1">
        <v>18</v>
      </c>
      <c r="D1771" s="1">
        <v>18</v>
      </c>
      <c r="E1771" s="1">
        <v>10</v>
      </c>
      <c r="F1771" s="1">
        <v>8</v>
      </c>
      <c r="G1771" s="1">
        <v>0</v>
      </c>
    </row>
    <row r="1772" spans="1:7" hidden="1" x14ac:dyDescent="0.25">
      <c r="A1772" t="s">
        <v>109</v>
      </c>
      <c r="B1772" t="s">
        <v>8</v>
      </c>
      <c r="C1772" s="1">
        <v>1</v>
      </c>
      <c r="D1772" s="1">
        <v>1</v>
      </c>
      <c r="E1772" s="1">
        <v>1</v>
      </c>
      <c r="F1772" s="1">
        <v>0</v>
      </c>
      <c r="G1772" s="1">
        <v>0</v>
      </c>
    </row>
    <row r="1773" spans="1:7" hidden="1" x14ac:dyDescent="0.25">
      <c r="A1773" t="s">
        <v>109</v>
      </c>
      <c r="B1773" t="s">
        <v>1</v>
      </c>
      <c r="C1773" s="1">
        <v>1</v>
      </c>
      <c r="D1773" s="1">
        <v>1</v>
      </c>
      <c r="E1773" s="1">
        <v>1</v>
      </c>
      <c r="F1773" s="1">
        <v>0</v>
      </c>
      <c r="G1773" s="1">
        <v>0</v>
      </c>
    </row>
    <row r="1774" spans="1:7" hidden="1" x14ac:dyDescent="0.25">
      <c r="A1774" t="s">
        <v>109</v>
      </c>
      <c r="B1774" t="s">
        <v>6</v>
      </c>
      <c r="C1774" s="1">
        <v>46</v>
      </c>
      <c r="D1774" s="1">
        <v>46</v>
      </c>
      <c r="E1774" s="1">
        <v>29</v>
      </c>
      <c r="F1774" s="1">
        <v>17</v>
      </c>
      <c r="G1774" s="1">
        <v>0</v>
      </c>
    </row>
    <row r="1775" spans="1:7" hidden="1" x14ac:dyDescent="0.25">
      <c r="A1775" t="s">
        <v>109</v>
      </c>
      <c r="B1775" t="s">
        <v>2</v>
      </c>
      <c r="C1775" s="1">
        <v>9</v>
      </c>
      <c r="D1775" s="1">
        <v>9</v>
      </c>
      <c r="E1775" s="1">
        <v>8</v>
      </c>
      <c r="F1775" s="1">
        <v>1</v>
      </c>
      <c r="G1775" s="1">
        <v>0</v>
      </c>
    </row>
    <row r="1776" spans="1:7" hidden="1" x14ac:dyDescent="0.25">
      <c r="A1776" t="s">
        <v>109</v>
      </c>
      <c r="B1776" t="s">
        <v>15</v>
      </c>
      <c r="C1776" s="1">
        <v>36</v>
      </c>
      <c r="D1776" s="1">
        <v>36</v>
      </c>
      <c r="E1776" s="1">
        <v>29</v>
      </c>
      <c r="F1776" s="1">
        <v>7</v>
      </c>
      <c r="G1776" s="1">
        <v>0</v>
      </c>
    </row>
    <row r="1777" spans="1:7" x14ac:dyDescent="0.25">
      <c r="A1777" t="s">
        <v>109</v>
      </c>
      <c r="B1777" t="s">
        <v>16</v>
      </c>
      <c r="C1777" s="1">
        <v>3</v>
      </c>
      <c r="D1777" s="1">
        <v>3</v>
      </c>
      <c r="E1777" s="1">
        <v>2</v>
      </c>
      <c r="F1777" s="1">
        <v>1</v>
      </c>
      <c r="G1777" s="1">
        <v>0</v>
      </c>
    </row>
    <row r="1778" spans="1:7" hidden="1" x14ac:dyDescent="0.25">
      <c r="A1778" t="s">
        <v>109</v>
      </c>
      <c r="B1778" t="s">
        <v>195</v>
      </c>
      <c r="C1778" s="1">
        <v>1</v>
      </c>
      <c r="D1778" s="1">
        <v>1</v>
      </c>
      <c r="E1778" s="1">
        <v>1</v>
      </c>
      <c r="F1778" s="1">
        <v>0</v>
      </c>
      <c r="G1778" s="1">
        <v>0</v>
      </c>
    </row>
    <row r="1779" spans="1:7" hidden="1" x14ac:dyDescent="0.25">
      <c r="A1779" t="s">
        <v>109</v>
      </c>
      <c r="B1779" t="s">
        <v>4</v>
      </c>
      <c r="C1779" s="1">
        <v>55</v>
      </c>
      <c r="D1779" s="1">
        <v>51</v>
      </c>
      <c r="E1779" s="1">
        <v>40</v>
      </c>
      <c r="F1779" s="1">
        <v>11</v>
      </c>
      <c r="G1779" s="1">
        <v>0</v>
      </c>
    </row>
    <row r="1780" spans="1:7" hidden="1" x14ac:dyDescent="0.25">
      <c r="A1780" t="s">
        <v>109</v>
      </c>
      <c r="B1780" t="s">
        <v>14</v>
      </c>
      <c r="C1780" s="1">
        <v>1</v>
      </c>
      <c r="D1780" s="1">
        <v>1</v>
      </c>
      <c r="E1780" s="1">
        <v>1</v>
      </c>
      <c r="F1780" s="1">
        <v>0</v>
      </c>
      <c r="G1780" s="1">
        <v>0</v>
      </c>
    </row>
    <row r="1781" spans="1:7" hidden="1" x14ac:dyDescent="0.25">
      <c r="A1781" t="s">
        <v>109</v>
      </c>
      <c r="B1781" t="s">
        <v>7</v>
      </c>
      <c r="C1781" s="1">
        <v>32</v>
      </c>
      <c r="D1781" s="1">
        <v>32</v>
      </c>
      <c r="E1781" s="1">
        <v>28</v>
      </c>
      <c r="F1781" s="1">
        <v>4</v>
      </c>
      <c r="G1781" s="1">
        <v>0</v>
      </c>
    </row>
    <row r="1782" spans="1:7" hidden="1" x14ac:dyDescent="0.25">
      <c r="A1782" t="s">
        <v>109</v>
      </c>
      <c r="B1782" t="s">
        <v>12</v>
      </c>
      <c r="C1782" s="1">
        <v>2</v>
      </c>
      <c r="D1782" s="1">
        <v>2</v>
      </c>
      <c r="E1782" s="1">
        <v>0</v>
      </c>
      <c r="F1782" s="1">
        <v>2</v>
      </c>
      <c r="G1782" s="1">
        <v>0</v>
      </c>
    </row>
    <row r="1783" spans="1:7" x14ac:dyDescent="0.25">
      <c r="A1783" t="s">
        <v>109</v>
      </c>
      <c r="B1783" t="s">
        <v>159</v>
      </c>
      <c r="C1783" s="1">
        <v>15</v>
      </c>
      <c r="D1783" s="1">
        <v>15</v>
      </c>
      <c r="E1783" s="1">
        <v>11</v>
      </c>
      <c r="F1783" s="1">
        <v>4</v>
      </c>
      <c r="G1783" s="1">
        <v>0</v>
      </c>
    </row>
    <row r="1784" spans="1:7" hidden="1" x14ac:dyDescent="0.25">
      <c r="A1784" t="s">
        <v>109</v>
      </c>
      <c r="B1784" t="s">
        <v>13</v>
      </c>
      <c r="C1784" s="1">
        <v>5</v>
      </c>
      <c r="D1784" s="1">
        <v>5</v>
      </c>
      <c r="E1784" s="1">
        <v>3</v>
      </c>
      <c r="F1784" s="1">
        <v>2</v>
      </c>
      <c r="G1784" s="1">
        <v>0</v>
      </c>
    </row>
    <row r="1785" spans="1:7" x14ac:dyDescent="0.25">
      <c r="A1785" t="s">
        <v>109</v>
      </c>
      <c r="B1785" t="s">
        <v>156</v>
      </c>
      <c r="C1785" s="1">
        <v>4</v>
      </c>
      <c r="D1785" s="1">
        <v>4</v>
      </c>
      <c r="E1785" s="1">
        <v>3</v>
      </c>
      <c r="F1785" s="1">
        <v>1</v>
      </c>
      <c r="G1785" s="1">
        <v>0</v>
      </c>
    </row>
    <row r="1786" spans="1:7" x14ac:dyDescent="0.25">
      <c r="A1786" t="s">
        <v>109</v>
      </c>
      <c r="B1786" t="s">
        <v>157</v>
      </c>
      <c r="C1786" s="1">
        <v>5</v>
      </c>
      <c r="D1786" s="1">
        <v>5</v>
      </c>
      <c r="E1786" s="1">
        <v>4</v>
      </c>
      <c r="F1786" s="1">
        <v>1</v>
      </c>
      <c r="G1786" s="1">
        <v>0</v>
      </c>
    </row>
    <row r="1787" spans="1:7" hidden="1" x14ac:dyDescent="0.25">
      <c r="A1787" t="s">
        <v>169</v>
      </c>
      <c r="B1787" t="s">
        <v>6</v>
      </c>
      <c r="C1787" s="1">
        <v>14</v>
      </c>
      <c r="D1787" s="1">
        <v>14</v>
      </c>
      <c r="E1787" s="1">
        <v>11</v>
      </c>
      <c r="F1787" s="1">
        <v>3</v>
      </c>
      <c r="G1787" s="1">
        <v>0</v>
      </c>
    </row>
    <row r="1788" spans="1:7" hidden="1" x14ac:dyDescent="0.25">
      <c r="A1788" t="s">
        <v>169</v>
      </c>
      <c r="B1788" t="s">
        <v>3</v>
      </c>
      <c r="C1788" s="1">
        <v>11</v>
      </c>
      <c r="D1788" s="1">
        <v>11</v>
      </c>
      <c r="E1788" s="1">
        <v>6</v>
      </c>
      <c r="F1788" s="1">
        <v>5</v>
      </c>
      <c r="G1788" s="1">
        <v>0</v>
      </c>
    </row>
    <row r="1789" spans="1:7" hidden="1" x14ac:dyDescent="0.25">
      <c r="A1789" t="s">
        <v>169</v>
      </c>
      <c r="B1789" t="s">
        <v>4</v>
      </c>
      <c r="C1789" s="1">
        <v>15</v>
      </c>
      <c r="D1789" s="1">
        <v>13</v>
      </c>
      <c r="E1789" s="1">
        <v>11</v>
      </c>
      <c r="F1789" s="1">
        <v>2</v>
      </c>
      <c r="G1789" s="1">
        <v>0</v>
      </c>
    </row>
    <row r="1790" spans="1:7" hidden="1" x14ac:dyDescent="0.25">
      <c r="A1790" t="s">
        <v>169</v>
      </c>
      <c r="B1790" t="s">
        <v>195</v>
      </c>
      <c r="C1790" s="1">
        <v>4</v>
      </c>
      <c r="D1790" s="1">
        <v>4</v>
      </c>
      <c r="E1790" s="1">
        <v>4</v>
      </c>
      <c r="F1790" s="1">
        <v>0</v>
      </c>
      <c r="G1790" s="1">
        <v>0</v>
      </c>
    </row>
    <row r="1791" spans="1:7" hidden="1" x14ac:dyDescent="0.25">
      <c r="A1791" t="s">
        <v>169</v>
      </c>
      <c r="B1791" t="s">
        <v>13</v>
      </c>
      <c r="C1791" s="1">
        <v>4</v>
      </c>
      <c r="D1791" s="1">
        <v>4</v>
      </c>
      <c r="E1791" s="1">
        <v>4</v>
      </c>
      <c r="F1791" s="1">
        <v>0</v>
      </c>
      <c r="G1791" s="1">
        <v>0</v>
      </c>
    </row>
    <row r="1792" spans="1:7" hidden="1" x14ac:dyDescent="0.25">
      <c r="A1792" t="s">
        <v>169</v>
      </c>
      <c r="B1792" t="s">
        <v>14</v>
      </c>
      <c r="C1792" s="1">
        <v>3</v>
      </c>
      <c r="D1792" s="1">
        <v>3</v>
      </c>
      <c r="E1792" s="1">
        <v>3</v>
      </c>
      <c r="F1792" s="1">
        <v>0</v>
      </c>
      <c r="G1792" s="1">
        <v>0</v>
      </c>
    </row>
    <row r="1793" spans="1:7" hidden="1" x14ac:dyDescent="0.25">
      <c r="A1793" t="s">
        <v>169</v>
      </c>
      <c r="B1793" t="s">
        <v>7</v>
      </c>
      <c r="C1793" s="1">
        <v>8</v>
      </c>
      <c r="D1793" s="1">
        <v>8</v>
      </c>
      <c r="E1793" s="1">
        <v>7</v>
      </c>
      <c r="F1793" s="1">
        <v>1</v>
      </c>
      <c r="G1793" s="1">
        <v>0</v>
      </c>
    </row>
    <row r="1794" spans="1:7" hidden="1" x14ac:dyDescent="0.25">
      <c r="A1794" t="s">
        <v>169</v>
      </c>
      <c r="B1794" t="s">
        <v>11</v>
      </c>
      <c r="C1794" s="1">
        <v>1</v>
      </c>
      <c r="D1794" s="1">
        <v>1</v>
      </c>
      <c r="E1794" s="1">
        <v>1</v>
      </c>
      <c r="F1794" s="1">
        <v>0</v>
      </c>
      <c r="G1794" s="1">
        <v>0</v>
      </c>
    </row>
    <row r="1795" spans="1:7" x14ac:dyDescent="0.25">
      <c r="A1795" t="s">
        <v>169</v>
      </c>
      <c r="B1795" t="s">
        <v>156</v>
      </c>
      <c r="C1795" s="1">
        <v>1</v>
      </c>
      <c r="D1795" s="1">
        <v>1</v>
      </c>
      <c r="E1795" s="1">
        <v>1</v>
      </c>
      <c r="F1795" s="1">
        <v>0</v>
      </c>
      <c r="G1795" s="1">
        <v>0</v>
      </c>
    </row>
    <row r="1796" spans="1:7" hidden="1" x14ac:dyDescent="0.25">
      <c r="A1796" t="s">
        <v>169</v>
      </c>
      <c r="B1796" t="s">
        <v>15</v>
      </c>
      <c r="C1796" s="1">
        <v>24</v>
      </c>
      <c r="D1796" s="1">
        <v>24</v>
      </c>
      <c r="E1796" s="1">
        <v>19</v>
      </c>
      <c r="F1796" s="1">
        <v>5</v>
      </c>
      <c r="G1796" s="1">
        <v>0</v>
      </c>
    </row>
    <row r="1797" spans="1:7" hidden="1" x14ac:dyDescent="0.25">
      <c r="A1797" t="s">
        <v>169</v>
      </c>
      <c r="B1797" t="s">
        <v>2</v>
      </c>
      <c r="C1797" s="1">
        <v>4</v>
      </c>
      <c r="D1797" s="1">
        <v>4</v>
      </c>
      <c r="E1797" s="1">
        <v>4</v>
      </c>
      <c r="F1797" s="1">
        <v>0</v>
      </c>
      <c r="G1797" s="1">
        <v>0</v>
      </c>
    </row>
    <row r="1798" spans="1:7" x14ac:dyDescent="0.25">
      <c r="A1798" t="s">
        <v>169</v>
      </c>
      <c r="B1798" t="s">
        <v>159</v>
      </c>
      <c r="C1798" s="1">
        <v>3</v>
      </c>
      <c r="D1798" s="1">
        <v>3</v>
      </c>
      <c r="E1798" s="1">
        <v>2</v>
      </c>
      <c r="F1798" s="1">
        <v>1</v>
      </c>
      <c r="G1798" s="1">
        <v>0</v>
      </c>
    </row>
    <row r="1799" spans="1:7" hidden="1" x14ac:dyDescent="0.25">
      <c r="A1799" t="s">
        <v>110</v>
      </c>
      <c r="B1799" t="s">
        <v>3</v>
      </c>
      <c r="C1799" s="1">
        <v>12</v>
      </c>
      <c r="D1799" s="1">
        <v>12</v>
      </c>
      <c r="E1799" s="1">
        <v>9</v>
      </c>
      <c r="F1799" s="1">
        <v>3</v>
      </c>
      <c r="G1799" s="1">
        <v>0</v>
      </c>
    </row>
    <row r="1800" spans="1:7" hidden="1" x14ac:dyDescent="0.25">
      <c r="A1800" t="s">
        <v>110</v>
      </c>
      <c r="B1800" t="s">
        <v>4</v>
      </c>
      <c r="C1800" s="1">
        <v>13</v>
      </c>
      <c r="D1800" s="1">
        <v>12</v>
      </c>
      <c r="E1800" s="1">
        <v>11</v>
      </c>
      <c r="F1800" s="1">
        <v>1</v>
      </c>
      <c r="G1800" s="1">
        <v>0</v>
      </c>
    </row>
    <row r="1801" spans="1:7" hidden="1" x14ac:dyDescent="0.25">
      <c r="A1801" t="s">
        <v>110</v>
      </c>
      <c r="B1801" t="s">
        <v>9</v>
      </c>
      <c r="C1801" s="1">
        <v>2</v>
      </c>
      <c r="D1801" s="1">
        <v>2</v>
      </c>
      <c r="E1801" s="1">
        <v>1</v>
      </c>
      <c r="F1801" s="1">
        <v>1</v>
      </c>
      <c r="G1801" s="1">
        <v>0</v>
      </c>
    </row>
    <row r="1802" spans="1:7" hidden="1" x14ac:dyDescent="0.25">
      <c r="A1802" t="s">
        <v>110</v>
      </c>
      <c r="B1802" t="s">
        <v>7</v>
      </c>
      <c r="C1802" s="1">
        <v>11</v>
      </c>
      <c r="D1802" s="1">
        <v>11</v>
      </c>
      <c r="E1802" s="1">
        <v>3</v>
      </c>
      <c r="F1802" s="1">
        <v>8</v>
      </c>
      <c r="G1802" s="1">
        <v>0</v>
      </c>
    </row>
    <row r="1803" spans="1:7" hidden="1" x14ac:dyDescent="0.25">
      <c r="A1803" t="s">
        <v>110</v>
      </c>
      <c r="B1803" t="s">
        <v>6</v>
      </c>
      <c r="C1803" s="1">
        <v>11</v>
      </c>
      <c r="D1803" s="1">
        <v>11</v>
      </c>
      <c r="E1803" s="1">
        <v>9</v>
      </c>
      <c r="F1803" s="1">
        <v>2</v>
      </c>
      <c r="G1803" s="1">
        <v>0</v>
      </c>
    </row>
    <row r="1804" spans="1:7" hidden="1" x14ac:dyDescent="0.25">
      <c r="A1804" t="s">
        <v>110</v>
      </c>
      <c r="B1804" t="s">
        <v>17</v>
      </c>
      <c r="C1804" s="1">
        <v>9</v>
      </c>
      <c r="D1804" s="1">
        <v>9</v>
      </c>
      <c r="E1804" s="1">
        <v>9</v>
      </c>
      <c r="F1804" s="1">
        <v>0</v>
      </c>
      <c r="G1804" s="1">
        <v>0</v>
      </c>
    </row>
    <row r="1805" spans="1:7" hidden="1" x14ac:dyDescent="0.25">
      <c r="A1805" t="s">
        <v>110</v>
      </c>
      <c r="B1805" t="s">
        <v>14</v>
      </c>
      <c r="C1805" s="1">
        <v>2</v>
      </c>
      <c r="D1805" s="1">
        <v>2</v>
      </c>
      <c r="E1805" s="1">
        <v>2</v>
      </c>
      <c r="F1805" s="1">
        <v>0</v>
      </c>
      <c r="G1805" s="1">
        <v>0</v>
      </c>
    </row>
    <row r="1806" spans="1:7" x14ac:dyDescent="0.25">
      <c r="A1806" t="s">
        <v>110</v>
      </c>
      <c r="B1806" t="s">
        <v>16</v>
      </c>
      <c r="C1806" s="1">
        <v>7</v>
      </c>
      <c r="D1806" s="1">
        <v>7</v>
      </c>
      <c r="E1806" s="1">
        <v>7</v>
      </c>
      <c r="F1806" s="1">
        <v>0</v>
      </c>
      <c r="G1806" s="1">
        <v>0</v>
      </c>
    </row>
    <row r="1807" spans="1:7" x14ac:dyDescent="0.25">
      <c r="A1807" t="s">
        <v>110</v>
      </c>
      <c r="B1807" t="s">
        <v>157</v>
      </c>
      <c r="C1807" s="1">
        <v>2</v>
      </c>
      <c r="D1807" s="1">
        <v>2</v>
      </c>
      <c r="E1807" s="1">
        <v>2</v>
      </c>
      <c r="F1807" s="1">
        <v>0</v>
      </c>
      <c r="G1807" s="1">
        <v>0</v>
      </c>
    </row>
    <row r="1808" spans="1:7" hidden="1" x14ac:dyDescent="0.25">
      <c r="A1808" t="s">
        <v>110</v>
      </c>
      <c r="B1808" t="s">
        <v>12</v>
      </c>
      <c r="C1808" s="1">
        <v>2</v>
      </c>
      <c r="D1808" s="1">
        <v>2</v>
      </c>
      <c r="E1808" s="1">
        <v>2</v>
      </c>
      <c r="F1808" s="1">
        <v>0</v>
      </c>
      <c r="G1808" s="1">
        <v>0</v>
      </c>
    </row>
    <row r="1809" spans="1:7" hidden="1" x14ac:dyDescent="0.25">
      <c r="A1809" t="s">
        <v>110</v>
      </c>
      <c r="B1809" t="s">
        <v>8</v>
      </c>
      <c r="C1809" s="1">
        <v>4</v>
      </c>
      <c r="D1809" s="1">
        <v>3</v>
      </c>
      <c r="E1809" s="1">
        <v>1</v>
      </c>
      <c r="F1809" s="1">
        <v>2</v>
      </c>
      <c r="G1809" s="1">
        <v>1</v>
      </c>
    </row>
    <row r="1810" spans="1:7" hidden="1" x14ac:dyDescent="0.25">
      <c r="A1810" t="s">
        <v>110</v>
      </c>
      <c r="B1810" t="s">
        <v>195</v>
      </c>
      <c r="C1810" s="1">
        <v>6</v>
      </c>
      <c r="D1810" s="1">
        <v>6</v>
      </c>
      <c r="E1810" s="1">
        <v>6</v>
      </c>
      <c r="F1810" s="1">
        <v>0</v>
      </c>
      <c r="G1810" s="1">
        <v>0</v>
      </c>
    </row>
    <row r="1811" spans="1:7" hidden="1" x14ac:dyDescent="0.25">
      <c r="A1811" t="s">
        <v>110</v>
      </c>
      <c r="B1811" t="s">
        <v>15</v>
      </c>
      <c r="C1811" s="1">
        <v>16</v>
      </c>
      <c r="D1811" s="1">
        <v>16</v>
      </c>
      <c r="E1811" s="1">
        <v>16</v>
      </c>
      <c r="F1811" s="1">
        <v>0</v>
      </c>
      <c r="G1811" s="1">
        <v>0</v>
      </c>
    </row>
    <row r="1812" spans="1:7" x14ac:dyDescent="0.25">
      <c r="A1812" t="s">
        <v>110</v>
      </c>
      <c r="B1812" t="s">
        <v>159</v>
      </c>
      <c r="C1812" s="1">
        <v>1</v>
      </c>
      <c r="D1812" s="1">
        <v>1</v>
      </c>
      <c r="E1812" s="1">
        <v>1</v>
      </c>
      <c r="F1812" s="1">
        <v>0</v>
      </c>
      <c r="G1812" s="1">
        <v>0</v>
      </c>
    </row>
    <row r="1813" spans="1:7" hidden="1" x14ac:dyDescent="0.25">
      <c r="A1813" t="s">
        <v>110</v>
      </c>
      <c r="B1813" t="s">
        <v>13</v>
      </c>
      <c r="C1813" s="1">
        <v>6</v>
      </c>
      <c r="D1813" s="1">
        <v>4</v>
      </c>
      <c r="E1813" s="1">
        <v>4</v>
      </c>
      <c r="F1813" s="1">
        <v>0</v>
      </c>
      <c r="G1813" s="1">
        <v>0</v>
      </c>
    </row>
    <row r="1814" spans="1:7" x14ac:dyDescent="0.25">
      <c r="A1814" t="s">
        <v>110</v>
      </c>
      <c r="B1814" t="s">
        <v>156</v>
      </c>
      <c r="C1814" s="1">
        <v>2</v>
      </c>
      <c r="D1814" s="1">
        <v>2</v>
      </c>
      <c r="E1814" s="1">
        <v>2</v>
      </c>
      <c r="F1814" s="1">
        <v>0</v>
      </c>
      <c r="G1814" s="1">
        <v>0</v>
      </c>
    </row>
    <row r="1815" spans="1:7" hidden="1" x14ac:dyDescent="0.25">
      <c r="A1815" t="s">
        <v>111</v>
      </c>
      <c r="B1815" t="s">
        <v>6</v>
      </c>
      <c r="C1815" s="1">
        <v>7</v>
      </c>
      <c r="D1815" s="1">
        <v>3</v>
      </c>
      <c r="E1815" s="1">
        <v>3</v>
      </c>
      <c r="F1815" s="1">
        <v>0</v>
      </c>
      <c r="G1815" s="1">
        <v>0</v>
      </c>
    </row>
    <row r="1816" spans="1:7" hidden="1" x14ac:dyDescent="0.25">
      <c r="A1816" t="s">
        <v>111</v>
      </c>
      <c r="B1816" t="s">
        <v>3</v>
      </c>
      <c r="C1816" s="1">
        <v>8</v>
      </c>
      <c r="D1816" s="1">
        <v>3</v>
      </c>
      <c r="E1816" s="1">
        <v>3</v>
      </c>
      <c r="F1816" s="1">
        <v>0</v>
      </c>
      <c r="G1816" s="1">
        <v>0</v>
      </c>
    </row>
    <row r="1817" spans="1:7" hidden="1" x14ac:dyDescent="0.25">
      <c r="A1817" t="s">
        <v>111</v>
      </c>
      <c r="B1817" t="s">
        <v>15</v>
      </c>
      <c r="C1817" s="1">
        <v>2</v>
      </c>
      <c r="D1817" s="1">
        <v>0</v>
      </c>
      <c r="E1817" s="1">
        <v>0</v>
      </c>
      <c r="F1817" s="1">
        <v>0</v>
      </c>
      <c r="G1817" s="1">
        <v>0</v>
      </c>
    </row>
    <row r="1818" spans="1:7" hidden="1" x14ac:dyDescent="0.25">
      <c r="A1818" t="s">
        <v>111</v>
      </c>
      <c r="B1818" t="s">
        <v>4</v>
      </c>
      <c r="C1818" s="1">
        <v>13</v>
      </c>
      <c r="D1818" s="1">
        <v>12</v>
      </c>
      <c r="E1818" s="1">
        <v>12</v>
      </c>
      <c r="F1818" s="1">
        <v>0</v>
      </c>
      <c r="G1818" s="1">
        <v>0</v>
      </c>
    </row>
    <row r="1819" spans="1:7" x14ac:dyDescent="0.25">
      <c r="A1819" t="s">
        <v>111</v>
      </c>
      <c r="B1819" t="s">
        <v>157</v>
      </c>
      <c r="C1819" s="1">
        <v>1</v>
      </c>
      <c r="D1819" s="1">
        <v>0</v>
      </c>
      <c r="E1819" s="1">
        <v>0</v>
      </c>
      <c r="F1819" s="1">
        <v>0</v>
      </c>
      <c r="G1819" s="1">
        <v>0</v>
      </c>
    </row>
    <row r="1820" spans="1:7" hidden="1" x14ac:dyDescent="0.25">
      <c r="A1820" t="s">
        <v>111</v>
      </c>
      <c r="B1820" t="s">
        <v>13</v>
      </c>
      <c r="C1820" s="1">
        <v>1</v>
      </c>
      <c r="D1820" s="1">
        <v>0</v>
      </c>
      <c r="E1820" s="1">
        <v>0</v>
      </c>
      <c r="F1820" s="1">
        <v>0</v>
      </c>
      <c r="G1820" s="1">
        <v>0</v>
      </c>
    </row>
    <row r="1821" spans="1:7" hidden="1" x14ac:dyDescent="0.25">
      <c r="A1821" t="s">
        <v>112</v>
      </c>
      <c r="B1821" t="s">
        <v>7</v>
      </c>
      <c r="C1821" s="1">
        <v>11</v>
      </c>
      <c r="D1821" s="1">
        <v>11</v>
      </c>
      <c r="E1821" s="1">
        <v>8</v>
      </c>
      <c r="F1821" s="1">
        <v>3</v>
      </c>
      <c r="G1821" s="1">
        <v>0</v>
      </c>
    </row>
    <row r="1822" spans="1:7" hidden="1" x14ac:dyDescent="0.25">
      <c r="A1822" t="s">
        <v>112</v>
      </c>
      <c r="B1822" t="s">
        <v>6</v>
      </c>
      <c r="C1822" s="1">
        <v>26</v>
      </c>
      <c r="D1822" s="1">
        <v>26</v>
      </c>
      <c r="E1822" s="1">
        <v>19</v>
      </c>
      <c r="F1822" s="1">
        <v>7</v>
      </c>
      <c r="G1822" s="1">
        <v>0</v>
      </c>
    </row>
    <row r="1823" spans="1:7" hidden="1" x14ac:dyDescent="0.25">
      <c r="A1823" t="s">
        <v>112</v>
      </c>
      <c r="B1823" t="s">
        <v>4</v>
      </c>
      <c r="C1823" s="1">
        <v>50</v>
      </c>
      <c r="D1823" s="1">
        <v>48</v>
      </c>
      <c r="E1823" s="1">
        <v>35</v>
      </c>
      <c r="F1823" s="1">
        <v>13</v>
      </c>
      <c r="G1823" s="1">
        <v>0</v>
      </c>
    </row>
    <row r="1824" spans="1:7" hidden="1" x14ac:dyDescent="0.25">
      <c r="A1824" t="s">
        <v>112</v>
      </c>
      <c r="B1824" t="s">
        <v>3</v>
      </c>
      <c r="C1824" s="1">
        <v>35</v>
      </c>
      <c r="D1824" s="1">
        <v>34</v>
      </c>
      <c r="E1824" s="1">
        <v>23</v>
      </c>
      <c r="F1824" s="1">
        <v>11</v>
      </c>
      <c r="G1824" s="1">
        <v>0</v>
      </c>
    </row>
    <row r="1825" spans="1:7" x14ac:dyDescent="0.25">
      <c r="A1825" t="s">
        <v>112</v>
      </c>
      <c r="B1825" t="s">
        <v>16</v>
      </c>
      <c r="C1825" s="1">
        <v>1</v>
      </c>
      <c r="D1825" s="1">
        <v>1</v>
      </c>
      <c r="E1825" s="1">
        <v>1</v>
      </c>
      <c r="F1825" s="1">
        <v>0</v>
      </c>
      <c r="G1825" s="1">
        <v>0</v>
      </c>
    </row>
    <row r="1826" spans="1:7" hidden="1" x14ac:dyDescent="0.25">
      <c r="A1826" t="s">
        <v>112</v>
      </c>
      <c r="B1826" t="s">
        <v>12</v>
      </c>
      <c r="C1826" s="1">
        <v>4</v>
      </c>
      <c r="D1826" s="1">
        <v>1</v>
      </c>
      <c r="E1826" s="1">
        <v>1</v>
      </c>
      <c r="F1826" s="1">
        <v>0</v>
      </c>
      <c r="G1826" s="1">
        <v>0</v>
      </c>
    </row>
    <row r="1827" spans="1:7" hidden="1" x14ac:dyDescent="0.25">
      <c r="A1827" t="s">
        <v>112</v>
      </c>
      <c r="B1827" t="s">
        <v>17</v>
      </c>
      <c r="C1827" s="1">
        <v>8</v>
      </c>
      <c r="D1827" s="1">
        <v>6</v>
      </c>
      <c r="E1827" s="1">
        <v>6</v>
      </c>
      <c r="F1827" s="1">
        <v>0</v>
      </c>
      <c r="G1827" s="1">
        <v>0</v>
      </c>
    </row>
    <row r="1828" spans="1:7" hidden="1" x14ac:dyDescent="0.25">
      <c r="A1828" t="s">
        <v>112</v>
      </c>
      <c r="B1828" t="s">
        <v>15</v>
      </c>
      <c r="C1828" s="1">
        <v>46</v>
      </c>
      <c r="D1828" s="1">
        <v>46</v>
      </c>
      <c r="E1828" s="1">
        <v>41</v>
      </c>
      <c r="F1828" s="1">
        <v>5</v>
      </c>
      <c r="G1828" s="1">
        <v>0</v>
      </c>
    </row>
    <row r="1829" spans="1:7" x14ac:dyDescent="0.25">
      <c r="A1829" t="s">
        <v>112</v>
      </c>
      <c r="B1829" t="s">
        <v>156</v>
      </c>
      <c r="C1829" s="1">
        <v>8</v>
      </c>
      <c r="D1829" s="1">
        <v>8</v>
      </c>
      <c r="E1829" s="1">
        <v>7</v>
      </c>
      <c r="F1829" s="1">
        <v>1</v>
      </c>
      <c r="G1829" s="1">
        <v>0</v>
      </c>
    </row>
    <row r="1830" spans="1:7" x14ac:dyDescent="0.25">
      <c r="A1830" t="s">
        <v>112</v>
      </c>
      <c r="B1830" t="s">
        <v>157</v>
      </c>
      <c r="C1830" s="1">
        <v>12</v>
      </c>
      <c r="D1830" s="1">
        <v>11</v>
      </c>
      <c r="E1830" s="1">
        <v>10</v>
      </c>
      <c r="F1830" s="1">
        <v>1</v>
      </c>
      <c r="G1830" s="1">
        <v>1</v>
      </c>
    </row>
    <row r="1831" spans="1:7" x14ac:dyDescent="0.25">
      <c r="A1831" t="s">
        <v>112</v>
      </c>
      <c r="B1831" t="s">
        <v>159</v>
      </c>
      <c r="C1831" s="1">
        <v>3</v>
      </c>
      <c r="D1831" s="1">
        <v>3</v>
      </c>
      <c r="E1831" s="1">
        <v>2</v>
      </c>
      <c r="F1831" s="1">
        <v>1</v>
      </c>
      <c r="G1831" s="1">
        <v>0</v>
      </c>
    </row>
    <row r="1832" spans="1:7" hidden="1" x14ac:dyDescent="0.25">
      <c r="A1832" t="s">
        <v>112</v>
      </c>
      <c r="B1832" t="s">
        <v>195</v>
      </c>
      <c r="C1832" s="1">
        <v>8</v>
      </c>
      <c r="D1832" s="1">
        <v>8</v>
      </c>
      <c r="E1832" s="1">
        <v>7</v>
      </c>
      <c r="F1832" s="1">
        <v>1</v>
      </c>
      <c r="G1832" s="1">
        <v>0</v>
      </c>
    </row>
    <row r="1833" spans="1:7" hidden="1" x14ac:dyDescent="0.25">
      <c r="A1833" t="s">
        <v>112</v>
      </c>
      <c r="B1833" t="s">
        <v>2</v>
      </c>
      <c r="C1833" s="1">
        <v>2</v>
      </c>
      <c r="D1833" s="1">
        <v>1</v>
      </c>
      <c r="E1833" s="1">
        <v>1</v>
      </c>
      <c r="F1833" s="1">
        <v>0</v>
      </c>
      <c r="G1833" s="1">
        <v>0</v>
      </c>
    </row>
    <row r="1834" spans="1:7" hidden="1" x14ac:dyDescent="0.25">
      <c r="A1834" t="s">
        <v>112</v>
      </c>
      <c r="B1834" t="s">
        <v>8</v>
      </c>
      <c r="C1834" s="1">
        <v>8</v>
      </c>
      <c r="D1834" s="1">
        <v>8</v>
      </c>
      <c r="E1834" s="1">
        <v>5</v>
      </c>
      <c r="F1834" s="1">
        <v>3</v>
      </c>
      <c r="G1834" s="1">
        <v>0</v>
      </c>
    </row>
    <row r="1835" spans="1:7" hidden="1" x14ac:dyDescent="0.25">
      <c r="A1835" t="s">
        <v>112</v>
      </c>
      <c r="B1835" t="s">
        <v>13</v>
      </c>
      <c r="C1835" s="1">
        <v>15</v>
      </c>
      <c r="D1835" s="1">
        <v>14</v>
      </c>
      <c r="E1835" s="1">
        <v>12</v>
      </c>
      <c r="F1835" s="1">
        <v>2</v>
      </c>
      <c r="G1835" s="1">
        <v>0</v>
      </c>
    </row>
    <row r="1836" spans="1:7" hidden="1" x14ac:dyDescent="0.25">
      <c r="A1836" t="s">
        <v>112</v>
      </c>
      <c r="B1836" t="s">
        <v>14</v>
      </c>
      <c r="C1836" s="1">
        <v>8</v>
      </c>
      <c r="D1836" s="1">
        <v>8</v>
      </c>
      <c r="E1836" s="1">
        <v>7</v>
      </c>
      <c r="F1836" s="1">
        <v>1</v>
      </c>
      <c r="G1836" s="1">
        <v>0</v>
      </c>
    </row>
    <row r="1837" spans="1:7" hidden="1" x14ac:dyDescent="0.25">
      <c r="A1837" t="s">
        <v>164</v>
      </c>
      <c r="B1837" t="s">
        <v>8</v>
      </c>
      <c r="C1837" s="1">
        <v>4</v>
      </c>
      <c r="D1837" s="1">
        <v>4</v>
      </c>
      <c r="E1837" s="1">
        <v>2</v>
      </c>
      <c r="F1837" s="1">
        <v>2</v>
      </c>
      <c r="G1837" s="1">
        <v>0</v>
      </c>
    </row>
    <row r="1838" spans="1:7" hidden="1" x14ac:dyDescent="0.25">
      <c r="A1838" t="s">
        <v>164</v>
      </c>
      <c r="B1838" t="s">
        <v>2</v>
      </c>
      <c r="C1838" s="1">
        <v>5</v>
      </c>
      <c r="D1838" s="1">
        <v>5</v>
      </c>
      <c r="E1838" s="1">
        <v>5</v>
      </c>
      <c r="F1838" s="1">
        <v>0</v>
      </c>
      <c r="G1838" s="1">
        <v>0</v>
      </c>
    </row>
    <row r="1839" spans="1:7" hidden="1" x14ac:dyDescent="0.25">
      <c r="A1839" t="s">
        <v>164</v>
      </c>
      <c r="B1839" t="s">
        <v>3</v>
      </c>
      <c r="C1839" s="1">
        <v>38</v>
      </c>
      <c r="D1839" s="1">
        <v>38</v>
      </c>
      <c r="E1839" s="1">
        <v>21</v>
      </c>
      <c r="F1839" s="1">
        <v>17</v>
      </c>
      <c r="G1839" s="1">
        <v>0</v>
      </c>
    </row>
    <row r="1840" spans="1:7" hidden="1" x14ac:dyDescent="0.25">
      <c r="A1840" t="s">
        <v>164</v>
      </c>
      <c r="B1840" t="s">
        <v>6</v>
      </c>
      <c r="C1840" s="1">
        <v>64</v>
      </c>
      <c r="D1840" s="1">
        <v>58</v>
      </c>
      <c r="E1840" s="1">
        <v>51</v>
      </c>
      <c r="F1840" s="1">
        <v>7</v>
      </c>
      <c r="G1840" s="1">
        <v>0</v>
      </c>
    </row>
    <row r="1841" spans="1:7" hidden="1" x14ac:dyDescent="0.25">
      <c r="A1841" t="s">
        <v>164</v>
      </c>
      <c r="B1841" t="s">
        <v>13</v>
      </c>
      <c r="C1841" s="1">
        <v>18</v>
      </c>
      <c r="D1841" s="1">
        <v>12</v>
      </c>
      <c r="E1841" s="1">
        <v>7</v>
      </c>
      <c r="F1841" s="1">
        <v>5</v>
      </c>
      <c r="G1841" s="1">
        <v>0</v>
      </c>
    </row>
    <row r="1842" spans="1:7" hidden="1" x14ac:dyDescent="0.25">
      <c r="A1842" t="s">
        <v>164</v>
      </c>
      <c r="B1842" t="s">
        <v>7</v>
      </c>
      <c r="C1842" s="1">
        <v>43</v>
      </c>
      <c r="D1842" s="1">
        <v>42</v>
      </c>
      <c r="E1842" s="1">
        <v>36</v>
      </c>
      <c r="F1842" s="1">
        <v>6</v>
      </c>
      <c r="G1842" s="1">
        <v>0</v>
      </c>
    </row>
    <row r="1843" spans="1:7" hidden="1" x14ac:dyDescent="0.25">
      <c r="A1843" t="s">
        <v>164</v>
      </c>
      <c r="B1843" t="s">
        <v>15</v>
      </c>
      <c r="C1843" s="1">
        <v>107</v>
      </c>
      <c r="D1843" s="1">
        <v>107</v>
      </c>
      <c r="E1843" s="1">
        <v>98</v>
      </c>
      <c r="F1843" s="1">
        <v>9</v>
      </c>
      <c r="G1843" s="1">
        <v>0</v>
      </c>
    </row>
    <row r="1844" spans="1:7" x14ac:dyDescent="0.25">
      <c r="A1844" t="s">
        <v>164</v>
      </c>
      <c r="B1844" t="s">
        <v>157</v>
      </c>
      <c r="C1844" s="1">
        <v>9</v>
      </c>
      <c r="D1844" s="1">
        <v>7</v>
      </c>
      <c r="E1844" s="1">
        <v>6</v>
      </c>
      <c r="F1844" s="1">
        <v>1</v>
      </c>
      <c r="G1844" s="1">
        <v>0</v>
      </c>
    </row>
    <row r="1845" spans="1:7" hidden="1" x14ac:dyDescent="0.25">
      <c r="A1845" t="s">
        <v>164</v>
      </c>
      <c r="B1845" t="s">
        <v>14</v>
      </c>
      <c r="C1845" s="1">
        <v>4</v>
      </c>
      <c r="D1845" s="1">
        <v>4</v>
      </c>
      <c r="E1845" s="1">
        <v>3</v>
      </c>
      <c r="F1845" s="1">
        <v>1</v>
      </c>
      <c r="G1845" s="1">
        <v>0</v>
      </c>
    </row>
    <row r="1846" spans="1:7" hidden="1" x14ac:dyDescent="0.25">
      <c r="A1846" t="s">
        <v>164</v>
      </c>
      <c r="B1846" t="s">
        <v>195</v>
      </c>
      <c r="C1846" s="1">
        <v>18</v>
      </c>
      <c r="D1846" s="1">
        <v>18</v>
      </c>
      <c r="E1846" s="1">
        <v>18</v>
      </c>
      <c r="F1846" s="1">
        <v>0</v>
      </c>
      <c r="G1846" s="1">
        <v>0</v>
      </c>
    </row>
    <row r="1847" spans="1:7" hidden="1" x14ac:dyDescent="0.25">
      <c r="A1847" t="s">
        <v>164</v>
      </c>
      <c r="B1847" t="s">
        <v>17</v>
      </c>
      <c r="C1847" s="1">
        <v>42</v>
      </c>
      <c r="D1847" s="1">
        <v>41</v>
      </c>
      <c r="E1847" s="1">
        <v>41</v>
      </c>
      <c r="F1847" s="1">
        <v>0</v>
      </c>
      <c r="G1847" s="1">
        <v>0</v>
      </c>
    </row>
    <row r="1848" spans="1:7" hidden="1" x14ac:dyDescent="0.25">
      <c r="A1848" t="s">
        <v>164</v>
      </c>
      <c r="B1848" t="s">
        <v>9</v>
      </c>
      <c r="C1848" s="1">
        <v>3</v>
      </c>
      <c r="D1848" s="1">
        <v>3</v>
      </c>
      <c r="E1848" s="1">
        <v>3</v>
      </c>
      <c r="F1848" s="1">
        <v>0</v>
      </c>
      <c r="G1848" s="1">
        <v>0</v>
      </c>
    </row>
    <row r="1849" spans="1:7" x14ac:dyDescent="0.25">
      <c r="A1849" t="s">
        <v>164</v>
      </c>
      <c r="B1849" t="s">
        <v>156</v>
      </c>
      <c r="C1849" s="1">
        <v>11</v>
      </c>
      <c r="D1849" s="1">
        <v>11</v>
      </c>
      <c r="E1849" s="1">
        <v>9</v>
      </c>
      <c r="F1849" s="1">
        <v>2</v>
      </c>
      <c r="G1849" s="1">
        <v>0</v>
      </c>
    </row>
    <row r="1850" spans="1:7" x14ac:dyDescent="0.25">
      <c r="A1850" t="s">
        <v>164</v>
      </c>
      <c r="B1850" t="s">
        <v>159</v>
      </c>
      <c r="C1850" s="1">
        <v>6</v>
      </c>
      <c r="D1850" s="1">
        <v>5</v>
      </c>
      <c r="E1850" s="1">
        <v>5</v>
      </c>
      <c r="F1850" s="1">
        <v>0</v>
      </c>
      <c r="G1850" s="1">
        <v>0</v>
      </c>
    </row>
    <row r="1851" spans="1:7" x14ac:dyDescent="0.25">
      <c r="A1851" t="s">
        <v>164</v>
      </c>
      <c r="B1851" t="s">
        <v>16</v>
      </c>
      <c r="C1851" s="1">
        <v>5</v>
      </c>
      <c r="D1851" s="1">
        <v>5</v>
      </c>
      <c r="E1851" s="1">
        <v>5</v>
      </c>
      <c r="F1851" s="1">
        <v>0</v>
      </c>
      <c r="G1851" s="1">
        <v>0</v>
      </c>
    </row>
    <row r="1852" spans="1:7" hidden="1" x14ac:dyDescent="0.25">
      <c r="A1852" t="s">
        <v>164</v>
      </c>
      <c r="B1852" t="s">
        <v>4</v>
      </c>
      <c r="C1852" s="1">
        <v>78</v>
      </c>
      <c r="D1852" s="1">
        <v>53</v>
      </c>
      <c r="E1852" s="1">
        <v>44</v>
      </c>
      <c r="F1852" s="1">
        <v>9</v>
      </c>
      <c r="G1852" s="1">
        <v>0</v>
      </c>
    </row>
    <row r="1853" spans="1:7" hidden="1" x14ac:dyDescent="0.25">
      <c r="A1853" t="s">
        <v>113</v>
      </c>
      <c r="B1853" t="s">
        <v>2</v>
      </c>
      <c r="C1853" s="1">
        <v>2</v>
      </c>
      <c r="D1853" s="1">
        <v>1</v>
      </c>
      <c r="E1853" s="1">
        <v>1</v>
      </c>
      <c r="F1853" s="1">
        <v>0</v>
      </c>
      <c r="G1853" s="1">
        <v>0</v>
      </c>
    </row>
    <row r="1854" spans="1:7" hidden="1" x14ac:dyDescent="0.25">
      <c r="A1854" t="s">
        <v>113</v>
      </c>
      <c r="B1854" t="s">
        <v>4</v>
      </c>
      <c r="C1854" s="1">
        <v>26</v>
      </c>
      <c r="D1854" s="1">
        <v>26</v>
      </c>
      <c r="E1854" s="1">
        <v>21</v>
      </c>
      <c r="F1854" s="1">
        <v>5</v>
      </c>
      <c r="G1854" s="1">
        <v>0</v>
      </c>
    </row>
    <row r="1855" spans="1:7" hidden="1" x14ac:dyDescent="0.25">
      <c r="A1855" t="s">
        <v>113</v>
      </c>
      <c r="B1855" t="s">
        <v>3</v>
      </c>
      <c r="C1855" s="1">
        <v>21</v>
      </c>
      <c r="D1855" s="1">
        <v>21</v>
      </c>
      <c r="E1855" s="1">
        <v>18</v>
      </c>
      <c r="F1855" s="1">
        <v>3</v>
      </c>
      <c r="G1855" s="1">
        <v>0</v>
      </c>
    </row>
    <row r="1856" spans="1:7" hidden="1" x14ac:dyDescent="0.25">
      <c r="A1856" t="s">
        <v>113</v>
      </c>
      <c r="B1856" t="s">
        <v>6</v>
      </c>
      <c r="C1856" s="1">
        <v>53</v>
      </c>
      <c r="D1856" s="1">
        <v>53</v>
      </c>
      <c r="E1856" s="1">
        <v>47</v>
      </c>
      <c r="F1856" s="1">
        <v>6</v>
      </c>
      <c r="G1856" s="1">
        <v>0</v>
      </c>
    </row>
    <row r="1857" spans="1:7" hidden="1" x14ac:dyDescent="0.25">
      <c r="A1857" t="s">
        <v>113</v>
      </c>
      <c r="B1857" t="s">
        <v>15</v>
      </c>
      <c r="C1857" s="1">
        <v>4</v>
      </c>
      <c r="D1857" s="1">
        <v>4</v>
      </c>
      <c r="E1857" s="1">
        <v>4</v>
      </c>
      <c r="F1857" s="1">
        <v>0</v>
      </c>
      <c r="G1857" s="1">
        <v>0</v>
      </c>
    </row>
    <row r="1858" spans="1:7" x14ac:dyDescent="0.25">
      <c r="A1858" t="s">
        <v>113</v>
      </c>
      <c r="B1858" t="s">
        <v>156</v>
      </c>
      <c r="C1858" s="1">
        <v>1</v>
      </c>
      <c r="D1858" s="1">
        <v>1</v>
      </c>
      <c r="E1858" s="1">
        <v>1</v>
      </c>
      <c r="F1858" s="1">
        <v>0</v>
      </c>
      <c r="G1858" s="1">
        <v>0</v>
      </c>
    </row>
    <row r="1859" spans="1:7" x14ac:dyDescent="0.25">
      <c r="A1859" t="s">
        <v>113</v>
      </c>
      <c r="B1859" t="s">
        <v>159</v>
      </c>
      <c r="C1859" s="1">
        <v>1</v>
      </c>
      <c r="D1859" s="1">
        <v>1</v>
      </c>
      <c r="E1859" s="1">
        <v>1</v>
      </c>
      <c r="F1859" s="1">
        <v>0</v>
      </c>
      <c r="G1859" s="1">
        <v>0</v>
      </c>
    </row>
    <row r="1860" spans="1:7" x14ac:dyDescent="0.25">
      <c r="A1860" t="s">
        <v>113</v>
      </c>
      <c r="B1860" t="s">
        <v>157</v>
      </c>
      <c r="C1860" s="1">
        <v>4</v>
      </c>
      <c r="D1860" s="1">
        <v>3</v>
      </c>
      <c r="E1860" s="1">
        <v>3</v>
      </c>
      <c r="F1860" s="1">
        <v>0</v>
      </c>
      <c r="G1860" s="1">
        <v>0</v>
      </c>
    </row>
    <row r="1861" spans="1:7" hidden="1" x14ac:dyDescent="0.25">
      <c r="A1861" t="s">
        <v>113</v>
      </c>
      <c r="B1861" t="s">
        <v>195</v>
      </c>
      <c r="C1861" s="1">
        <v>20</v>
      </c>
      <c r="D1861" s="1">
        <v>20</v>
      </c>
      <c r="E1861" s="1">
        <v>20</v>
      </c>
      <c r="F1861" s="1">
        <v>0</v>
      </c>
      <c r="G1861" s="1">
        <v>0</v>
      </c>
    </row>
    <row r="1862" spans="1:7" hidden="1" x14ac:dyDescent="0.25">
      <c r="A1862" t="s">
        <v>45</v>
      </c>
      <c r="B1862" t="s">
        <v>2</v>
      </c>
      <c r="C1862" s="1">
        <v>16</v>
      </c>
      <c r="D1862" s="1">
        <v>15</v>
      </c>
      <c r="E1862" s="1">
        <v>10</v>
      </c>
      <c r="F1862" s="1">
        <v>5</v>
      </c>
      <c r="G1862" s="1">
        <v>0</v>
      </c>
    </row>
    <row r="1863" spans="1:7" hidden="1" x14ac:dyDescent="0.25">
      <c r="A1863" t="s">
        <v>45</v>
      </c>
      <c r="B1863" t="s">
        <v>7</v>
      </c>
      <c r="C1863" s="1">
        <v>15</v>
      </c>
      <c r="D1863" s="1">
        <v>14</v>
      </c>
      <c r="E1863" s="1">
        <v>7</v>
      </c>
      <c r="F1863" s="1">
        <v>7</v>
      </c>
      <c r="G1863" s="1">
        <v>0</v>
      </c>
    </row>
    <row r="1864" spans="1:7" hidden="1" x14ac:dyDescent="0.25">
      <c r="A1864" t="s">
        <v>45</v>
      </c>
      <c r="B1864" t="s">
        <v>8</v>
      </c>
      <c r="C1864" s="1">
        <v>6</v>
      </c>
      <c r="D1864" s="1">
        <v>6</v>
      </c>
      <c r="E1864" s="1">
        <v>1</v>
      </c>
      <c r="F1864" s="1">
        <v>5</v>
      </c>
      <c r="G1864" s="1">
        <v>0</v>
      </c>
    </row>
    <row r="1865" spans="1:7" hidden="1" x14ac:dyDescent="0.25">
      <c r="A1865" t="s">
        <v>45</v>
      </c>
      <c r="B1865" t="s">
        <v>13</v>
      </c>
      <c r="C1865" s="1">
        <v>22</v>
      </c>
      <c r="D1865" s="1">
        <v>22</v>
      </c>
      <c r="E1865" s="1">
        <v>15</v>
      </c>
      <c r="F1865" s="1">
        <v>7</v>
      </c>
      <c r="G1865" s="1">
        <v>0</v>
      </c>
    </row>
    <row r="1866" spans="1:7" x14ac:dyDescent="0.25">
      <c r="A1866" t="s">
        <v>45</v>
      </c>
      <c r="B1866" t="s">
        <v>16</v>
      </c>
      <c r="C1866" s="1">
        <v>6</v>
      </c>
      <c r="D1866" s="1">
        <v>5</v>
      </c>
      <c r="E1866" s="1">
        <v>5</v>
      </c>
      <c r="F1866" s="1">
        <v>0</v>
      </c>
      <c r="G1866" s="1">
        <v>0</v>
      </c>
    </row>
    <row r="1867" spans="1:7" hidden="1" x14ac:dyDescent="0.25">
      <c r="A1867" t="s">
        <v>45</v>
      </c>
      <c r="B1867" t="s">
        <v>12</v>
      </c>
      <c r="C1867" s="1">
        <v>6</v>
      </c>
      <c r="D1867" s="1">
        <v>5</v>
      </c>
      <c r="E1867" s="1">
        <v>4</v>
      </c>
      <c r="F1867" s="1">
        <v>1</v>
      </c>
      <c r="G1867" s="1">
        <v>0</v>
      </c>
    </row>
    <row r="1868" spans="1:7" x14ac:dyDescent="0.25">
      <c r="A1868" t="s">
        <v>45</v>
      </c>
      <c r="B1868" t="s">
        <v>156</v>
      </c>
      <c r="C1868" s="1">
        <v>18</v>
      </c>
      <c r="D1868" s="1">
        <v>18</v>
      </c>
      <c r="E1868" s="1">
        <v>15</v>
      </c>
      <c r="F1868" s="1">
        <v>3</v>
      </c>
      <c r="G1868" s="1">
        <v>0</v>
      </c>
    </row>
    <row r="1869" spans="1:7" hidden="1" x14ac:dyDescent="0.25">
      <c r="A1869" t="s">
        <v>45</v>
      </c>
      <c r="B1869" t="s">
        <v>6</v>
      </c>
      <c r="C1869" s="1">
        <v>31</v>
      </c>
      <c r="D1869" s="1">
        <v>31</v>
      </c>
      <c r="E1869" s="1">
        <v>14</v>
      </c>
      <c r="F1869" s="1">
        <v>17</v>
      </c>
      <c r="G1869" s="1">
        <v>0</v>
      </c>
    </row>
    <row r="1870" spans="1:7" hidden="1" x14ac:dyDescent="0.25">
      <c r="A1870" t="s">
        <v>45</v>
      </c>
      <c r="B1870" t="s">
        <v>14</v>
      </c>
      <c r="C1870" s="1">
        <v>22</v>
      </c>
      <c r="D1870" s="1">
        <v>17</v>
      </c>
      <c r="E1870" s="1">
        <v>10</v>
      </c>
      <c r="F1870" s="1">
        <v>7</v>
      </c>
      <c r="G1870" s="1">
        <v>0</v>
      </c>
    </row>
    <row r="1871" spans="1:7" x14ac:dyDescent="0.25">
      <c r="A1871" t="s">
        <v>45</v>
      </c>
      <c r="B1871" t="s">
        <v>157</v>
      </c>
      <c r="C1871" s="1">
        <v>17</v>
      </c>
      <c r="D1871" s="1">
        <v>17</v>
      </c>
      <c r="E1871" s="1">
        <v>15</v>
      </c>
      <c r="F1871" s="1">
        <v>2</v>
      </c>
      <c r="G1871" s="1">
        <v>0</v>
      </c>
    </row>
    <row r="1872" spans="1:7" hidden="1" x14ac:dyDescent="0.25">
      <c r="A1872" t="s">
        <v>45</v>
      </c>
      <c r="B1872" t="s">
        <v>3</v>
      </c>
      <c r="C1872" s="1">
        <v>34</v>
      </c>
      <c r="D1872" s="1">
        <v>34</v>
      </c>
      <c r="E1872" s="1">
        <v>12</v>
      </c>
      <c r="F1872" s="1">
        <v>22</v>
      </c>
      <c r="G1872" s="1">
        <v>0</v>
      </c>
    </row>
    <row r="1873" spans="1:7" hidden="1" x14ac:dyDescent="0.25">
      <c r="A1873" t="s">
        <v>45</v>
      </c>
      <c r="B1873" t="s">
        <v>4</v>
      </c>
      <c r="C1873" s="1">
        <v>57</v>
      </c>
      <c r="D1873" s="1">
        <v>54</v>
      </c>
      <c r="E1873" s="1">
        <v>31</v>
      </c>
      <c r="F1873" s="1">
        <v>23</v>
      </c>
      <c r="G1873" s="1">
        <v>0</v>
      </c>
    </row>
    <row r="1874" spans="1:7" hidden="1" x14ac:dyDescent="0.25">
      <c r="A1874" t="s">
        <v>45</v>
      </c>
      <c r="B1874" t="s">
        <v>15</v>
      </c>
      <c r="C1874" s="1">
        <v>56</v>
      </c>
      <c r="D1874" s="1">
        <v>56</v>
      </c>
      <c r="E1874" s="1">
        <v>33</v>
      </c>
      <c r="F1874" s="1">
        <v>23</v>
      </c>
      <c r="G1874" s="1">
        <v>0</v>
      </c>
    </row>
    <row r="1875" spans="1:7" hidden="1" x14ac:dyDescent="0.25">
      <c r="A1875" t="s">
        <v>45</v>
      </c>
      <c r="B1875" t="s">
        <v>195</v>
      </c>
      <c r="C1875" s="1">
        <v>17</v>
      </c>
      <c r="D1875" s="1">
        <v>16</v>
      </c>
      <c r="E1875" s="1">
        <v>16</v>
      </c>
      <c r="F1875" s="1">
        <v>0</v>
      </c>
      <c r="G1875" s="1">
        <v>0</v>
      </c>
    </row>
    <row r="1876" spans="1:7" x14ac:dyDescent="0.25">
      <c r="A1876" t="s">
        <v>45</v>
      </c>
      <c r="B1876" t="s">
        <v>159</v>
      </c>
      <c r="C1876" s="1">
        <v>15</v>
      </c>
      <c r="D1876" s="1">
        <v>15</v>
      </c>
      <c r="E1876" s="1">
        <v>9</v>
      </c>
      <c r="F1876" s="1">
        <v>6</v>
      </c>
      <c r="G1876" s="1">
        <v>0</v>
      </c>
    </row>
    <row r="1877" spans="1:7" hidden="1" x14ac:dyDescent="0.25">
      <c r="A1877" t="s">
        <v>45</v>
      </c>
      <c r="B1877" t="s">
        <v>9</v>
      </c>
      <c r="C1877" s="1">
        <v>6</v>
      </c>
      <c r="D1877" s="1">
        <v>6</v>
      </c>
      <c r="E1877" s="1">
        <v>6</v>
      </c>
      <c r="F1877" s="1">
        <v>0</v>
      </c>
      <c r="G1877" s="1">
        <v>0</v>
      </c>
    </row>
    <row r="1878" spans="1:7" hidden="1" x14ac:dyDescent="0.25">
      <c r="A1878" t="s">
        <v>45</v>
      </c>
      <c r="B1878" t="s">
        <v>17</v>
      </c>
      <c r="C1878" s="1">
        <v>10</v>
      </c>
      <c r="D1878" s="1">
        <v>10</v>
      </c>
      <c r="E1878" s="1">
        <v>9</v>
      </c>
      <c r="F1878" s="1">
        <v>1</v>
      </c>
      <c r="G1878" s="1">
        <v>0</v>
      </c>
    </row>
    <row r="1879" spans="1:7" hidden="1" x14ac:dyDescent="0.25">
      <c r="A1879" t="s">
        <v>114</v>
      </c>
      <c r="B1879" t="s">
        <v>6</v>
      </c>
      <c r="C1879" s="1">
        <v>12</v>
      </c>
      <c r="D1879" s="1">
        <v>11</v>
      </c>
      <c r="E1879" s="1">
        <v>7</v>
      </c>
      <c r="F1879" s="1">
        <v>4</v>
      </c>
      <c r="G1879" s="1">
        <v>0</v>
      </c>
    </row>
    <row r="1880" spans="1:7" hidden="1" x14ac:dyDescent="0.25">
      <c r="A1880" t="s">
        <v>114</v>
      </c>
      <c r="B1880" t="s">
        <v>3</v>
      </c>
      <c r="C1880" s="1">
        <v>4</v>
      </c>
      <c r="D1880" s="1">
        <v>4</v>
      </c>
      <c r="E1880" s="1">
        <v>4</v>
      </c>
      <c r="F1880" s="1">
        <v>0</v>
      </c>
      <c r="G1880" s="1">
        <v>0</v>
      </c>
    </row>
    <row r="1881" spans="1:7" hidden="1" x14ac:dyDescent="0.25">
      <c r="A1881" t="s">
        <v>114</v>
      </c>
      <c r="B1881" t="s">
        <v>11</v>
      </c>
      <c r="C1881" s="1">
        <v>2</v>
      </c>
      <c r="D1881" s="1">
        <v>2</v>
      </c>
      <c r="E1881" s="1">
        <v>2</v>
      </c>
      <c r="F1881" s="1">
        <v>0</v>
      </c>
      <c r="G1881" s="1">
        <v>0</v>
      </c>
    </row>
    <row r="1882" spans="1:7" hidden="1" x14ac:dyDescent="0.25">
      <c r="A1882" t="s">
        <v>114</v>
      </c>
      <c r="B1882" t="s">
        <v>14</v>
      </c>
      <c r="C1882" s="1">
        <v>7</v>
      </c>
      <c r="D1882" s="1">
        <v>7</v>
      </c>
      <c r="E1882" s="1">
        <v>4</v>
      </c>
      <c r="F1882" s="1">
        <v>3</v>
      </c>
      <c r="G1882" s="1">
        <v>0</v>
      </c>
    </row>
    <row r="1883" spans="1:7" hidden="1" x14ac:dyDescent="0.25">
      <c r="A1883" t="s">
        <v>114</v>
      </c>
      <c r="B1883" t="s">
        <v>13</v>
      </c>
      <c r="C1883" s="1">
        <v>6</v>
      </c>
      <c r="D1883" s="1">
        <v>6</v>
      </c>
      <c r="E1883" s="1">
        <v>4</v>
      </c>
      <c r="F1883" s="1">
        <v>2</v>
      </c>
      <c r="G1883" s="1">
        <v>0</v>
      </c>
    </row>
    <row r="1884" spans="1:7" hidden="1" x14ac:dyDescent="0.25">
      <c r="A1884" t="s">
        <v>114</v>
      </c>
      <c r="B1884" t="s">
        <v>17</v>
      </c>
      <c r="C1884" s="1">
        <v>3</v>
      </c>
      <c r="D1884" s="1">
        <v>3</v>
      </c>
      <c r="E1884" s="1">
        <v>3</v>
      </c>
      <c r="F1884" s="1">
        <v>0</v>
      </c>
      <c r="G1884" s="1">
        <v>0</v>
      </c>
    </row>
    <row r="1885" spans="1:7" x14ac:dyDescent="0.25">
      <c r="A1885" t="s">
        <v>114</v>
      </c>
      <c r="B1885" t="s">
        <v>159</v>
      </c>
      <c r="C1885" s="1">
        <v>4</v>
      </c>
      <c r="D1885" s="1">
        <v>3</v>
      </c>
      <c r="E1885" s="1">
        <v>3</v>
      </c>
      <c r="F1885" s="1">
        <v>0</v>
      </c>
      <c r="G1885" s="1">
        <v>0</v>
      </c>
    </row>
    <row r="1886" spans="1:7" x14ac:dyDescent="0.25">
      <c r="A1886" t="s">
        <v>114</v>
      </c>
      <c r="B1886" t="s">
        <v>157</v>
      </c>
      <c r="C1886" s="1">
        <v>5</v>
      </c>
      <c r="D1886" s="1">
        <v>5</v>
      </c>
      <c r="E1886" s="1">
        <v>3</v>
      </c>
      <c r="F1886" s="1">
        <v>2</v>
      </c>
      <c r="G1886" s="1">
        <v>0</v>
      </c>
    </row>
    <row r="1887" spans="1:7" hidden="1" x14ac:dyDescent="0.25">
      <c r="A1887" t="s">
        <v>114</v>
      </c>
      <c r="B1887" t="s">
        <v>8</v>
      </c>
      <c r="C1887" s="1">
        <v>1</v>
      </c>
      <c r="D1887" s="1">
        <v>1</v>
      </c>
      <c r="E1887" s="1">
        <v>1</v>
      </c>
      <c r="F1887" s="1">
        <v>0</v>
      </c>
      <c r="G1887" s="1">
        <v>0</v>
      </c>
    </row>
    <row r="1888" spans="1:7" hidden="1" x14ac:dyDescent="0.25">
      <c r="A1888" t="s">
        <v>114</v>
      </c>
      <c r="B1888" t="s">
        <v>4</v>
      </c>
      <c r="C1888" s="1">
        <v>7</v>
      </c>
      <c r="D1888" s="1">
        <v>6</v>
      </c>
      <c r="E1888" s="1">
        <v>1</v>
      </c>
      <c r="F1888" s="1">
        <v>5</v>
      </c>
      <c r="G1888" s="1">
        <v>0</v>
      </c>
    </row>
    <row r="1889" spans="1:7" hidden="1" x14ac:dyDescent="0.25">
      <c r="A1889" t="s">
        <v>114</v>
      </c>
      <c r="B1889" t="s">
        <v>195</v>
      </c>
      <c r="C1889" s="1">
        <v>2</v>
      </c>
      <c r="D1889" s="1">
        <v>2</v>
      </c>
      <c r="E1889" s="1">
        <v>2</v>
      </c>
      <c r="F1889" s="1">
        <v>0</v>
      </c>
      <c r="G1889" s="1">
        <v>0</v>
      </c>
    </row>
    <row r="1890" spans="1:7" hidden="1" x14ac:dyDescent="0.25">
      <c r="A1890" t="s">
        <v>114</v>
      </c>
      <c r="B1890" t="s">
        <v>7</v>
      </c>
      <c r="C1890" s="1">
        <v>4</v>
      </c>
      <c r="D1890" s="1">
        <v>4</v>
      </c>
      <c r="E1890" s="1">
        <v>3</v>
      </c>
      <c r="F1890" s="1">
        <v>1</v>
      </c>
      <c r="G1890" s="1">
        <v>0</v>
      </c>
    </row>
    <row r="1891" spans="1:7" hidden="1" x14ac:dyDescent="0.25">
      <c r="A1891" t="s">
        <v>114</v>
      </c>
      <c r="B1891" t="s">
        <v>9</v>
      </c>
      <c r="C1891" s="1">
        <v>1</v>
      </c>
      <c r="D1891" s="1">
        <v>1</v>
      </c>
      <c r="E1891" s="1">
        <v>1</v>
      </c>
      <c r="F1891" s="1">
        <v>0</v>
      </c>
      <c r="G1891" s="1">
        <v>0</v>
      </c>
    </row>
    <row r="1892" spans="1:7" hidden="1" x14ac:dyDescent="0.25">
      <c r="A1892" t="s">
        <v>114</v>
      </c>
      <c r="B1892" t="s">
        <v>2</v>
      </c>
      <c r="C1892" s="1">
        <v>2</v>
      </c>
      <c r="D1892" s="1">
        <v>2</v>
      </c>
      <c r="E1892" s="1">
        <v>2</v>
      </c>
      <c r="F1892" s="1">
        <v>0</v>
      </c>
      <c r="G1892" s="1">
        <v>0</v>
      </c>
    </row>
    <row r="1893" spans="1:7" hidden="1" x14ac:dyDescent="0.25">
      <c r="A1893" t="s">
        <v>114</v>
      </c>
      <c r="B1893" t="s">
        <v>15</v>
      </c>
      <c r="C1893" s="1">
        <v>18</v>
      </c>
      <c r="D1893" s="1">
        <v>17</v>
      </c>
      <c r="E1893" s="1">
        <v>13</v>
      </c>
      <c r="F1893" s="1">
        <v>4</v>
      </c>
      <c r="G1893" s="1">
        <v>1</v>
      </c>
    </row>
    <row r="1894" spans="1:7" hidden="1" x14ac:dyDescent="0.25">
      <c r="A1894" t="s">
        <v>162</v>
      </c>
      <c r="B1894" t="s">
        <v>3</v>
      </c>
      <c r="C1894" s="1">
        <v>21</v>
      </c>
      <c r="D1894" s="1">
        <v>20</v>
      </c>
      <c r="E1894" s="1">
        <v>11</v>
      </c>
      <c r="F1894" s="1">
        <v>9</v>
      </c>
      <c r="G1894" s="1">
        <v>0</v>
      </c>
    </row>
    <row r="1895" spans="1:7" hidden="1" x14ac:dyDescent="0.25">
      <c r="A1895" t="s">
        <v>162</v>
      </c>
      <c r="B1895" t="s">
        <v>8</v>
      </c>
      <c r="C1895" s="1">
        <v>1</v>
      </c>
      <c r="D1895" s="1">
        <v>1</v>
      </c>
      <c r="E1895" s="1">
        <v>1</v>
      </c>
      <c r="F1895" s="1">
        <v>0</v>
      </c>
      <c r="G1895" s="1">
        <v>0</v>
      </c>
    </row>
    <row r="1896" spans="1:7" hidden="1" x14ac:dyDescent="0.25">
      <c r="A1896" t="s">
        <v>162</v>
      </c>
      <c r="B1896" t="s">
        <v>4</v>
      </c>
      <c r="C1896" s="1">
        <v>37</v>
      </c>
      <c r="D1896" s="1">
        <v>34</v>
      </c>
      <c r="E1896" s="1">
        <v>20</v>
      </c>
      <c r="F1896" s="1">
        <v>14</v>
      </c>
      <c r="G1896" s="1">
        <v>0</v>
      </c>
    </row>
    <row r="1897" spans="1:7" hidden="1" x14ac:dyDescent="0.25">
      <c r="A1897" t="s">
        <v>162</v>
      </c>
      <c r="B1897" t="s">
        <v>14</v>
      </c>
      <c r="C1897" s="1">
        <v>2</v>
      </c>
      <c r="D1897" s="1">
        <v>1</v>
      </c>
      <c r="E1897" s="1">
        <v>1</v>
      </c>
      <c r="F1897" s="1">
        <v>0</v>
      </c>
      <c r="G1897" s="1">
        <v>0</v>
      </c>
    </row>
    <row r="1898" spans="1:7" hidden="1" x14ac:dyDescent="0.25">
      <c r="A1898" t="s">
        <v>162</v>
      </c>
      <c r="B1898" t="s">
        <v>2</v>
      </c>
      <c r="C1898" s="1">
        <v>1</v>
      </c>
      <c r="D1898" s="1">
        <v>1</v>
      </c>
      <c r="E1898" s="1">
        <v>1</v>
      </c>
      <c r="F1898" s="1">
        <v>0</v>
      </c>
      <c r="G1898" s="1">
        <v>0</v>
      </c>
    </row>
    <row r="1899" spans="1:7" x14ac:dyDescent="0.25">
      <c r="A1899" t="s">
        <v>162</v>
      </c>
      <c r="B1899" t="s">
        <v>156</v>
      </c>
      <c r="C1899" s="1">
        <v>5</v>
      </c>
      <c r="D1899" s="1">
        <v>5</v>
      </c>
      <c r="E1899" s="1">
        <v>5</v>
      </c>
      <c r="F1899" s="1">
        <v>0</v>
      </c>
      <c r="G1899" s="1">
        <v>0</v>
      </c>
    </row>
    <row r="1900" spans="1:7" hidden="1" x14ac:dyDescent="0.25">
      <c r="A1900" t="s">
        <v>162</v>
      </c>
      <c r="B1900" t="s">
        <v>7</v>
      </c>
      <c r="C1900" s="1">
        <v>28</v>
      </c>
      <c r="D1900" s="1">
        <v>28</v>
      </c>
      <c r="E1900" s="1">
        <v>20</v>
      </c>
      <c r="F1900" s="1">
        <v>8</v>
      </c>
      <c r="G1900" s="1">
        <v>0</v>
      </c>
    </row>
    <row r="1901" spans="1:7" hidden="1" x14ac:dyDescent="0.25">
      <c r="A1901" t="s">
        <v>162</v>
      </c>
      <c r="B1901" t="s">
        <v>6</v>
      </c>
      <c r="C1901" s="1">
        <v>28</v>
      </c>
      <c r="D1901" s="1">
        <v>28</v>
      </c>
      <c r="E1901" s="1">
        <v>14</v>
      </c>
      <c r="F1901" s="1">
        <v>14</v>
      </c>
      <c r="G1901" s="1">
        <v>0</v>
      </c>
    </row>
    <row r="1902" spans="1:7" hidden="1" x14ac:dyDescent="0.25">
      <c r="A1902" t="s">
        <v>162</v>
      </c>
      <c r="B1902" t="s">
        <v>17</v>
      </c>
      <c r="C1902" s="1">
        <v>17</v>
      </c>
      <c r="D1902" s="1">
        <v>15</v>
      </c>
      <c r="E1902" s="1">
        <v>15</v>
      </c>
      <c r="F1902" s="1">
        <v>0</v>
      </c>
      <c r="G1902" s="1">
        <v>0</v>
      </c>
    </row>
    <row r="1903" spans="1:7" hidden="1" x14ac:dyDescent="0.25">
      <c r="A1903" t="s">
        <v>162</v>
      </c>
      <c r="B1903" t="s">
        <v>13</v>
      </c>
      <c r="C1903" s="1">
        <v>7</v>
      </c>
      <c r="D1903" s="1">
        <v>4</v>
      </c>
      <c r="E1903" s="1">
        <v>2</v>
      </c>
      <c r="F1903" s="1">
        <v>2</v>
      </c>
      <c r="G1903" s="1">
        <v>0</v>
      </c>
    </row>
    <row r="1904" spans="1:7" hidden="1" x14ac:dyDescent="0.25">
      <c r="A1904" t="s">
        <v>162</v>
      </c>
      <c r="B1904" t="s">
        <v>195</v>
      </c>
      <c r="C1904" s="1">
        <v>4</v>
      </c>
      <c r="D1904" s="1">
        <v>4</v>
      </c>
      <c r="E1904" s="1">
        <v>4</v>
      </c>
      <c r="F1904" s="1">
        <v>0</v>
      </c>
      <c r="G1904" s="1">
        <v>0</v>
      </c>
    </row>
    <row r="1905" spans="1:7" x14ac:dyDescent="0.25">
      <c r="A1905" t="s">
        <v>162</v>
      </c>
      <c r="B1905" t="s">
        <v>16</v>
      </c>
      <c r="C1905" s="1">
        <v>7</v>
      </c>
      <c r="D1905" s="1">
        <v>7</v>
      </c>
      <c r="E1905" s="1">
        <v>6</v>
      </c>
      <c r="F1905" s="1">
        <v>1</v>
      </c>
      <c r="G1905" s="1">
        <v>0</v>
      </c>
    </row>
    <row r="1906" spans="1:7" x14ac:dyDescent="0.25">
      <c r="A1906" t="s">
        <v>162</v>
      </c>
      <c r="B1906" t="s">
        <v>159</v>
      </c>
      <c r="C1906" s="1">
        <v>6</v>
      </c>
      <c r="D1906" s="1">
        <v>6</v>
      </c>
      <c r="E1906" s="1">
        <v>6</v>
      </c>
      <c r="F1906" s="1">
        <v>0</v>
      </c>
      <c r="G1906" s="1">
        <v>0</v>
      </c>
    </row>
    <row r="1907" spans="1:7" hidden="1" x14ac:dyDescent="0.25">
      <c r="A1907" t="s">
        <v>162</v>
      </c>
      <c r="B1907" t="s">
        <v>15</v>
      </c>
      <c r="C1907" s="1">
        <v>18</v>
      </c>
      <c r="D1907" s="1">
        <v>18</v>
      </c>
      <c r="E1907" s="1">
        <v>17</v>
      </c>
      <c r="F1907" s="1">
        <v>1</v>
      </c>
      <c r="G1907" s="1">
        <v>0</v>
      </c>
    </row>
    <row r="1908" spans="1:7" x14ac:dyDescent="0.25">
      <c r="A1908" t="s">
        <v>162</v>
      </c>
      <c r="B1908" t="s">
        <v>157</v>
      </c>
      <c r="C1908" s="1">
        <v>8</v>
      </c>
      <c r="D1908" s="1">
        <v>8</v>
      </c>
      <c r="E1908" s="1">
        <v>4</v>
      </c>
      <c r="F1908" s="1">
        <v>4</v>
      </c>
      <c r="G1908" s="1">
        <v>0</v>
      </c>
    </row>
    <row r="1909" spans="1:7" hidden="1" x14ac:dyDescent="0.25">
      <c r="A1909" t="s">
        <v>115</v>
      </c>
      <c r="B1909" t="s">
        <v>3</v>
      </c>
      <c r="C1909" s="1">
        <v>34</v>
      </c>
      <c r="D1909" s="1">
        <v>34</v>
      </c>
      <c r="E1909" s="1">
        <v>20</v>
      </c>
      <c r="F1909" s="1">
        <v>14</v>
      </c>
      <c r="G1909" s="1">
        <v>0</v>
      </c>
    </row>
    <row r="1910" spans="1:7" x14ac:dyDescent="0.25">
      <c r="A1910" t="s">
        <v>115</v>
      </c>
      <c r="B1910" t="s">
        <v>159</v>
      </c>
      <c r="C1910" s="1">
        <v>2</v>
      </c>
      <c r="D1910" s="1">
        <v>2</v>
      </c>
      <c r="E1910" s="1">
        <v>2</v>
      </c>
      <c r="F1910" s="1">
        <v>0</v>
      </c>
      <c r="G1910" s="1">
        <v>0</v>
      </c>
    </row>
    <row r="1911" spans="1:7" hidden="1" x14ac:dyDescent="0.25">
      <c r="A1911" t="s">
        <v>115</v>
      </c>
      <c r="B1911" t="s">
        <v>17</v>
      </c>
      <c r="C1911" s="1">
        <v>5</v>
      </c>
      <c r="D1911" s="1">
        <v>2</v>
      </c>
      <c r="E1911" s="1">
        <v>2</v>
      </c>
      <c r="F1911" s="1">
        <v>0</v>
      </c>
      <c r="G1911" s="1">
        <v>0</v>
      </c>
    </row>
    <row r="1912" spans="1:7" hidden="1" x14ac:dyDescent="0.25">
      <c r="A1912" t="s">
        <v>115</v>
      </c>
      <c r="B1912" t="s">
        <v>11</v>
      </c>
      <c r="C1912" s="1">
        <v>1</v>
      </c>
      <c r="D1912" s="1">
        <v>1</v>
      </c>
      <c r="E1912" s="1">
        <v>1</v>
      </c>
      <c r="F1912" s="1">
        <v>0</v>
      </c>
      <c r="G1912" s="1">
        <v>0</v>
      </c>
    </row>
    <row r="1913" spans="1:7" hidden="1" x14ac:dyDescent="0.25">
      <c r="A1913" t="s">
        <v>115</v>
      </c>
      <c r="B1913" t="s">
        <v>4</v>
      </c>
      <c r="C1913" s="1">
        <v>46</v>
      </c>
      <c r="D1913" s="1">
        <v>42</v>
      </c>
      <c r="E1913" s="1">
        <v>31</v>
      </c>
      <c r="F1913" s="1">
        <v>11</v>
      </c>
      <c r="G1913" s="1">
        <v>0</v>
      </c>
    </row>
    <row r="1914" spans="1:7" hidden="1" x14ac:dyDescent="0.25">
      <c r="A1914" t="s">
        <v>115</v>
      </c>
      <c r="B1914" t="s">
        <v>13</v>
      </c>
      <c r="C1914" s="1">
        <v>8</v>
      </c>
      <c r="D1914" s="1">
        <v>7</v>
      </c>
      <c r="E1914" s="1">
        <v>3</v>
      </c>
      <c r="F1914" s="1">
        <v>4</v>
      </c>
      <c r="G1914" s="1">
        <v>0</v>
      </c>
    </row>
    <row r="1915" spans="1:7" x14ac:dyDescent="0.25">
      <c r="A1915" t="s">
        <v>115</v>
      </c>
      <c r="B1915" t="s">
        <v>156</v>
      </c>
      <c r="C1915" s="1">
        <v>9</v>
      </c>
      <c r="D1915" s="1">
        <v>9</v>
      </c>
      <c r="E1915" s="1">
        <v>4</v>
      </c>
      <c r="F1915" s="1">
        <v>5</v>
      </c>
      <c r="G1915" s="1">
        <v>0</v>
      </c>
    </row>
    <row r="1916" spans="1:7" hidden="1" x14ac:dyDescent="0.25">
      <c r="A1916" t="s">
        <v>115</v>
      </c>
      <c r="B1916" t="s">
        <v>6</v>
      </c>
      <c r="C1916" s="1">
        <v>12</v>
      </c>
      <c r="D1916" s="1">
        <v>11</v>
      </c>
      <c r="E1916" s="1">
        <v>5</v>
      </c>
      <c r="F1916" s="1">
        <v>6</v>
      </c>
      <c r="G1916" s="1">
        <v>0</v>
      </c>
    </row>
    <row r="1917" spans="1:7" x14ac:dyDescent="0.25">
      <c r="A1917" t="s">
        <v>115</v>
      </c>
      <c r="B1917" t="s">
        <v>157</v>
      </c>
      <c r="C1917" s="1">
        <v>6</v>
      </c>
      <c r="D1917" s="1">
        <v>5</v>
      </c>
      <c r="E1917" s="1">
        <v>4</v>
      </c>
      <c r="F1917" s="1">
        <v>1</v>
      </c>
      <c r="G1917" s="1">
        <v>0</v>
      </c>
    </row>
    <row r="1918" spans="1:7" hidden="1" x14ac:dyDescent="0.25">
      <c r="A1918" t="s">
        <v>115</v>
      </c>
      <c r="B1918" t="s">
        <v>7</v>
      </c>
      <c r="C1918" s="1">
        <v>11</v>
      </c>
      <c r="D1918" s="1">
        <v>11</v>
      </c>
      <c r="E1918" s="1">
        <v>2</v>
      </c>
      <c r="F1918" s="1">
        <v>9</v>
      </c>
      <c r="G1918" s="1">
        <v>0</v>
      </c>
    </row>
    <row r="1919" spans="1:7" hidden="1" x14ac:dyDescent="0.25">
      <c r="A1919" t="s">
        <v>115</v>
      </c>
      <c r="B1919" t="s">
        <v>12</v>
      </c>
      <c r="C1919" s="1">
        <v>3</v>
      </c>
      <c r="D1919" s="1">
        <v>0</v>
      </c>
      <c r="E1919" s="1">
        <v>0</v>
      </c>
      <c r="F1919" s="1">
        <v>0</v>
      </c>
      <c r="G1919" s="1">
        <v>0</v>
      </c>
    </row>
    <row r="1920" spans="1:7" x14ac:dyDescent="0.25">
      <c r="A1920" t="s">
        <v>115</v>
      </c>
      <c r="B1920" t="s">
        <v>16</v>
      </c>
      <c r="C1920" s="1">
        <v>6</v>
      </c>
      <c r="D1920" s="1">
        <v>5</v>
      </c>
      <c r="E1920" s="1">
        <v>2</v>
      </c>
      <c r="F1920" s="1">
        <v>3</v>
      </c>
      <c r="G1920" s="1">
        <v>0</v>
      </c>
    </row>
    <row r="1921" spans="1:7" hidden="1" x14ac:dyDescent="0.25">
      <c r="A1921" t="s">
        <v>115</v>
      </c>
      <c r="B1921" t="s">
        <v>15</v>
      </c>
      <c r="C1921" s="1">
        <v>42</v>
      </c>
      <c r="D1921" s="1">
        <v>42</v>
      </c>
      <c r="E1921" s="1">
        <v>25</v>
      </c>
      <c r="F1921" s="1">
        <v>17</v>
      </c>
      <c r="G1921" s="1">
        <v>0</v>
      </c>
    </row>
    <row r="1922" spans="1:7" hidden="1" x14ac:dyDescent="0.25">
      <c r="A1922" t="s">
        <v>116</v>
      </c>
      <c r="B1922" t="s">
        <v>7</v>
      </c>
      <c r="C1922" s="1">
        <v>16</v>
      </c>
      <c r="D1922" s="1">
        <v>16</v>
      </c>
      <c r="E1922" s="1">
        <v>11</v>
      </c>
      <c r="F1922" s="1">
        <v>5</v>
      </c>
      <c r="G1922" s="1">
        <v>0</v>
      </c>
    </row>
    <row r="1923" spans="1:7" hidden="1" x14ac:dyDescent="0.25">
      <c r="A1923" t="s">
        <v>116</v>
      </c>
      <c r="B1923" t="s">
        <v>3</v>
      </c>
      <c r="C1923" s="1">
        <v>14</v>
      </c>
      <c r="D1923" s="1">
        <v>12</v>
      </c>
      <c r="E1923" s="1">
        <v>10</v>
      </c>
      <c r="F1923" s="1">
        <v>2</v>
      </c>
      <c r="G1923" s="1">
        <v>1</v>
      </c>
    </row>
    <row r="1924" spans="1:7" hidden="1" x14ac:dyDescent="0.25">
      <c r="A1924" t="s">
        <v>116</v>
      </c>
      <c r="B1924" t="s">
        <v>14</v>
      </c>
      <c r="C1924" s="1">
        <v>6</v>
      </c>
      <c r="D1924" s="1">
        <v>6</v>
      </c>
      <c r="E1924" s="1">
        <v>6</v>
      </c>
      <c r="F1924" s="1">
        <v>0</v>
      </c>
      <c r="G1924" s="1">
        <v>0</v>
      </c>
    </row>
    <row r="1925" spans="1:7" x14ac:dyDescent="0.25">
      <c r="A1925" t="s">
        <v>116</v>
      </c>
      <c r="B1925" t="s">
        <v>16</v>
      </c>
      <c r="C1925" s="1">
        <v>4</v>
      </c>
      <c r="D1925" s="1">
        <v>4</v>
      </c>
      <c r="E1925" s="1">
        <v>4</v>
      </c>
      <c r="F1925" s="1">
        <v>0</v>
      </c>
      <c r="G1925" s="1">
        <v>0</v>
      </c>
    </row>
    <row r="1926" spans="1:7" hidden="1" x14ac:dyDescent="0.25">
      <c r="A1926" t="s">
        <v>116</v>
      </c>
      <c r="B1926" t="s">
        <v>195</v>
      </c>
      <c r="C1926" s="1">
        <v>2</v>
      </c>
      <c r="D1926" s="1">
        <v>2</v>
      </c>
      <c r="E1926" s="1">
        <v>2</v>
      </c>
      <c r="F1926" s="1">
        <v>0</v>
      </c>
      <c r="G1926" s="1">
        <v>0</v>
      </c>
    </row>
    <row r="1927" spans="1:7" hidden="1" x14ac:dyDescent="0.25">
      <c r="A1927" t="s">
        <v>116</v>
      </c>
      <c r="B1927" t="s">
        <v>15</v>
      </c>
      <c r="C1927" s="1">
        <v>25</v>
      </c>
      <c r="D1927" s="1">
        <v>25</v>
      </c>
      <c r="E1927" s="1">
        <v>20</v>
      </c>
      <c r="F1927" s="1">
        <v>5</v>
      </c>
      <c r="G1927" s="1">
        <v>0</v>
      </c>
    </row>
    <row r="1928" spans="1:7" hidden="1" x14ac:dyDescent="0.25">
      <c r="A1928" t="s">
        <v>116</v>
      </c>
      <c r="B1928" t="s">
        <v>17</v>
      </c>
      <c r="C1928" s="1">
        <v>14</v>
      </c>
      <c r="D1928" s="1">
        <v>11</v>
      </c>
      <c r="E1928" s="1">
        <v>9</v>
      </c>
      <c r="F1928" s="1">
        <v>2</v>
      </c>
      <c r="G1928" s="1">
        <v>0</v>
      </c>
    </row>
    <row r="1929" spans="1:7" hidden="1" x14ac:dyDescent="0.25">
      <c r="A1929" t="s">
        <v>116</v>
      </c>
      <c r="B1929" t="s">
        <v>6</v>
      </c>
      <c r="C1929" s="1">
        <v>21</v>
      </c>
      <c r="D1929" s="1">
        <v>21</v>
      </c>
      <c r="E1929" s="1">
        <v>11</v>
      </c>
      <c r="F1929" s="1">
        <v>10</v>
      </c>
      <c r="G1929" s="1">
        <v>0</v>
      </c>
    </row>
    <row r="1930" spans="1:7" hidden="1" x14ac:dyDescent="0.25">
      <c r="A1930" t="s">
        <v>116</v>
      </c>
      <c r="B1930" t="s">
        <v>13</v>
      </c>
      <c r="C1930" s="1">
        <v>11</v>
      </c>
      <c r="D1930" s="1">
        <v>10</v>
      </c>
      <c r="E1930" s="1">
        <v>6</v>
      </c>
      <c r="F1930" s="1">
        <v>4</v>
      </c>
      <c r="G1930" s="1">
        <v>0</v>
      </c>
    </row>
    <row r="1931" spans="1:7" x14ac:dyDescent="0.25">
      <c r="A1931" t="s">
        <v>116</v>
      </c>
      <c r="B1931" t="s">
        <v>157</v>
      </c>
      <c r="C1931" s="1">
        <v>2</v>
      </c>
      <c r="D1931" s="1">
        <v>2</v>
      </c>
      <c r="E1931" s="1">
        <v>1</v>
      </c>
      <c r="F1931" s="1">
        <v>1</v>
      </c>
      <c r="G1931" s="1">
        <v>0</v>
      </c>
    </row>
    <row r="1932" spans="1:7" hidden="1" x14ac:dyDescent="0.25">
      <c r="A1932" t="s">
        <v>116</v>
      </c>
      <c r="B1932" t="s">
        <v>2</v>
      </c>
      <c r="C1932" s="1">
        <v>1</v>
      </c>
      <c r="D1932" s="1">
        <v>1</v>
      </c>
      <c r="E1932" s="1">
        <v>1</v>
      </c>
      <c r="F1932" s="1">
        <v>0</v>
      </c>
      <c r="G1932" s="1">
        <v>0</v>
      </c>
    </row>
    <row r="1933" spans="1:7" hidden="1" x14ac:dyDescent="0.25">
      <c r="A1933" t="s">
        <v>116</v>
      </c>
      <c r="B1933" t="s">
        <v>4</v>
      </c>
      <c r="C1933" s="1">
        <v>13</v>
      </c>
      <c r="D1933" s="1">
        <v>13</v>
      </c>
      <c r="E1933" s="1">
        <v>10</v>
      </c>
      <c r="F1933" s="1">
        <v>3</v>
      </c>
      <c r="G1933" s="1">
        <v>0</v>
      </c>
    </row>
    <row r="1934" spans="1:7" x14ac:dyDescent="0.25">
      <c r="A1934" t="s">
        <v>116</v>
      </c>
      <c r="B1934" t="s">
        <v>159</v>
      </c>
      <c r="C1934" s="1">
        <v>5</v>
      </c>
      <c r="D1934" s="1">
        <v>5</v>
      </c>
      <c r="E1934" s="1">
        <v>3</v>
      </c>
      <c r="F1934" s="1">
        <v>2</v>
      </c>
      <c r="G1934" s="1">
        <v>0</v>
      </c>
    </row>
    <row r="1935" spans="1:7" x14ac:dyDescent="0.25">
      <c r="A1935" t="s">
        <v>116</v>
      </c>
      <c r="B1935" t="s">
        <v>156</v>
      </c>
      <c r="C1935" s="1">
        <v>1</v>
      </c>
      <c r="D1935" s="1">
        <v>1</v>
      </c>
      <c r="E1935" s="1">
        <v>1</v>
      </c>
      <c r="F1935" s="1">
        <v>0</v>
      </c>
      <c r="G1935" s="1">
        <v>0</v>
      </c>
    </row>
    <row r="1936" spans="1:7" hidden="1" x14ac:dyDescent="0.25">
      <c r="A1936" t="s">
        <v>117</v>
      </c>
      <c r="B1936" t="s">
        <v>3</v>
      </c>
      <c r="C1936" s="1">
        <v>28</v>
      </c>
      <c r="D1936" s="1">
        <v>26</v>
      </c>
      <c r="E1936" s="1">
        <v>21</v>
      </c>
      <c r="F1936" s="1">
        <v>5</v>
      </c>
      <c r="G1936" s="1">
        <v>0</v>
      </c>
    </row>
    <row r="1937" spans="1:7" hidden="1" x14ac:dyDescent="0.25">
      <c r="A1937" t="s">
        <v>117</v>
      </c>
      <c r="B1937" t="s">
        <v>2</v>
      </c>
      <c r="C1937" s="1">
        <v>3</v>
      </c>
      <c r="D1937" s="1">
        <v>2</v>
      </c>
      <c r="E1937" s="1">
        <v>2</v>
      </c>
      <c r="F1937" s="1">
        <v>0</v>
      </c>
      <c r="G1937" s="1">
        <v>0</v>
      </c>
    </row>
    <row r="1938" spans="1:7" hidden="1" x14ac:dyDescent="0.25">
      <c r="A1938" t="s">
        <v>117</v>
      </c>
      <c r="B1938" t="s">
        <v>13</v>
      </c>
      <c r="C1938" s="1">
        <v>26</v>
      </c>
      <c r="D1938" s="1">
        <v>26</v>
      </c>
      <c r="E1938" s="1">
        <v>23</v>
      </c>
      <c r="F1938" s="1">
        <v>3</v>
      </c>
      <c r="G1938" s="1">
        <v>0</v>
      </c>
    </row>
    <row r="1939" spans="1:7" x14ac:dyDescent="0.25">
      <c r="A1939" t="s">
        <v>117</v>
      </c>
      <c r="B1939" t="s">
        <v>156</v>
      </c>
      <c r="C1939" s="1">
        <v>5</v>
      </c>
      <c r="D1939" s="1">
        <v>5</v>
      </c>
      <c r="E1939" s="1">
        <v>4</v>
      </c>
      <c r="F1939" s="1">
        <v>1</v>
      </c>
      <c r="G1939" s="1">
        <v>0</v>
      </c>
    </row>
    <row r="1940" spans="1:7" hidden="1" x14ac:dyDescent="0.25">
      <c r="A1940" t="s">
        <v>117</v>
      </c>
      <c r="B1940" t="s">
        <v>195</v>
      </c>
      <c r="C1940" s="1">
        <v>6</v>
      </c>
      <c r="D1940" s="1">
        <v>5</v>
      </c>
      <c r="E1940" s="1">
        <v>5</v>
      </c>
      <c r="F1940" s="1">
        <v>0</v>
      </c>
      <c r="G1940" s="1">
        <v>0</v>
      </c>
    </row>
    <row r="1941" spans="1:7" hidden="1" x14ac:dyDescent="0.25">
      <c r="A1941" t="s">
        <v>117</v>
      </c>
      <c r="B1941" t="s">
        <v>15</v>
      </c>
      <c r="C1941" s="1">
        <v>33</v>
      </c>
      <c r="D1941" s="1">
        <v>33</v>
      </c>
      <c r="E1941" s="1">
        <v>29</v>
      </c>
      <c r="F1941" s="1">
        <v>4</v>
      </c>
      <c r="G1941" s="1">
        <v>0</v>
      </c>
    </row>
    <row r="1942" spans="1:7" hidden="1" x14ac:dyDescent="0.25">
      <c r="A1942" t="s">
        <v>117</v>
      </c>
      <c r="B1942" t="s">
        <v>14</v>
      </c>
      <c r="C1942" s="1">
        <v>20</v>
      </c>
      <c r="D1942" s="1">
        <v>20</v>
      </c>
      <c r="E1942" s="1">
        <v>19</v>
      </c>
      <c r="F1942" s="1">
        <v>1</v>
      </c>
      <c r="G1942" s="1">
        <v>0</v>
      </c>
    </row>
    <row r="1943" spans="1:7" hidden="1" x14ac:dyDescent="0.25">
      <c r="A1943" t="s">
        <v>117</v>
      </c>
      <c r="B1943" t="s">
        <v>12</v>
      </c>
      <c r="C1943" s="1">
        <v>6</v>
      </c>
      <c r="D1943" s="1">
        <v>6</v>
      </c>
      <c r="E1943" s="1">
        <v>6</v>
      </c>
      <c r="F1943" s="1">
        <v>0</v>
      </c>
      <c r="G1943" s="1">
        <v>0</v>
      </c>
    </row>
    <row r="1944" spans="1:7" x14ac:dyDescent="0.25">
      <c r="A1944" t="s">
        <v>117</v>
      </c>
      <c r="B1944" t="s">
        <v>157</v>
      </c>
      <c r="C1944" s="1">
        <v>3</v>
      </c>
      <c r="D1944" s="1">
        <v>3</v>
      </c>
      <c r="E1944" s="1">
        <v>2</v>
      </c>
      <c r="F1944" s="1">
        <v>1</v>
      </c>
      <c r="G1944" s="1">
        <v>0</v>
      </c>
    </row>
    <row r="1945" spans="1:7" hidden="1" x14ac:dyDescent="0.25">
      <c r="A1945" t="s">
        <v>117</v>
      </c>
      <c r="B1945" t="s">
        <v>7</v>
      </c>
      <c r="C1945" s="1">
        <v>14</v>
      </c>
      <c r="D1945" s="1">
        <v>13</v>
      </c>
      <c r="E1945" s="1">
        <v>6</v>
      </c>
      <c r="F1945" s="1">
        <v>7</v>
      </c>
      <c r="G1945" s="1">
        <v>0</v>
      </c>
    </row>
    <row r="1946" spans="1:7" hidden="1" x14ac:dyDescent="0.25">
      <c r="A1946" t="s">
        <v>117</v>
      </c>
      <c r="B1946" t="s">
        <v>4</v>
      </c>
      <c r="C1946" s="1">
        <v>33</v>
      </c>
      <c r="D1946" s="1">
        <v>33</v>
      </c>
      <c r="E1946" s="1">
        <v>25</v>
      </c>
      <c r="F1946" s="1">
        <v>8</v>
      </c>
      <c r="G1946" s="1">
        <v>0</v>
      </c>
    </row>
    <row r="1947" spans="1:7" hidden="1" x14ac:dyDescent="0.25">
      <c r="A1947" t="s">
        <v>117</v>
      </c>
      <c r="B1947" t="s">
        <v>6</v>
      </c>
      <c r="C1947" s="1">
        <v>25</v>
      </c>
      <c r="D1947" s="1">
        <v>25</v>
      </c>
      <c r="E1947" s="1">
        <v>13</v>
      </c>
      <c r="F1947" s="1">
        <v>12</v>
      </c>
      <c r="G1947" s="1">
        <v>0</v>
      </c>
    </row>
    <row r="1948" spans="1:7" hidden="1" x14ac:dyDescent="0.25">
      <c r="A1948" t="s">
        <v>117</v>
      </c>
      <c r="B1948" t="s">
        <v>17</v>
      </c>
      <c r="C1948" s="1">
        <v>10</v>
      </c>
      <c r="D1948" s="1">
        <v>9</v>
      </c>
      <c r="E1948" s="1">
        <v>8</v>
      </c>
      <c r="F1948" s="1">
        <v>1</v>
      </c>
      <c r="G1948" s="1">
        <v>0</v>
      </c>
    </row>
    <row r="1949" spans="1:7" x14ac:dyDescent="0.25">
      <c r="A1949" t="s">
        <v>117</v>
      </c>
      <c r="B1949" t="s">
        <v>16</v>
      </c>
      <c r="C1949" s="1">
        <v>6</v>
      </c>
      <c r="D1949" s="1">
        <v>6</v>
      </c>
      <c r="E1949" s="1">
        <v>3</v>
      </c>
      <c r="F1949" s="1">
        <v>3</v>
      </c>
      <c r="G1949" s="1">
        <v>0</v>
      </c>
    </row>
    <row r="1950" spans="1:7" x14ac:dyDescent="0.25">
      <c r="A1950" t="s">
        <v>117</v>
      </c>
      <c r="B1950" t="s">
        <v>159</v>
      </c>
      <c r="C1950" s="1">
        <v>5</v>
      </c>
      <c r="D1950" s="1">
        <v>5</v>
      </c>
      <c r="E1950" s="1">
        <v>5</v>
      </c>
      <c r="F1950" s="1">
        <v>0</v>
      </c>
      <c r="G1950" s="1">
        <v>0</v>
      </c>
    </row>
    <row r="1951" spans="1:7" hidden="1" x14ac:dyDescent="0.25">
      <c r="A1951" t="s">
        <v>148</v>
      </c>
      <c r="B1951" t="s">
        <v>195</v>
      </c>
      <c r="C1951" s="1">
        <v>16</v>
      </c>
      <c r="D1951" s="1">
        <v>16</v>
      </c>
      <c r="E1951" s="1">
        <v>16</v>
      </c>
      <c r="F1951" s="1">
        <v>0</v>
      </c>
      <c r="G1951" s="1">
        <v>0</v>
      </c>
    </row>
    <row r="1952" spans="1:7" hidden="1" x14ac:dyDescent="0.25">
      <c r="A1952" t="s">
        <v>148</v>
      </c>
      <c r="B1952" t="s">
        <v>2</v>
      </c>
      <c r="C1952" s="1">
        <v>1</v>
      </c>
      <c r="D1952" s="1">
        <v>1</v>
      </c>
      <c r="E1952" s="1">
        <v>1</v>
      </c>
      <c r="F1952" s="1">
        <v>0</v>
      </c>
      <c r="G1952" s="1">
        <v>0</v>
      </c>
    </row>
    <row r="1953" spans="1:7" hidden="1" x14ac:dyDescent="0.25">
      <c r="A1953" t="s">
        <v>148</v>
      </c>
      <c r="B1953" t="s">
        <v>4</v>
      </c>
      <c r="C1953" s="1">
        <v>49</v>
      </c>
      <c r="D1953" s="1">
        <v>41</v>
      </c>
      <c r="E1953" s="1">
        <v>28</v>
      </c>
      <c r="F1953" s="1">
        <v>13</v>
      </c>
      <c r="G1953" s="1">
        <v>0</v>
      </c>
    </row>
    <row r="1954" spans="1:7" x14ac:dyDescent="0.25">
      <c r="A1954" t="s">
        <v>148</v>
      </c>
      <c r="B1954" t="s">
        <v>157</v>
      </c>
      <c r="C1954" s="1">
        <v>3</v>
      </c>
      <c r="D1954" s="1">
        <v>3</v>
      </c>
      <c r="E1954" s="1">
        <v>2</v>
      </c>
      <c r="F1954" s="1">
        <v>1</v>
      </c>
      <c r="G1954" s="1">
        <v>0</v>
      </c>
    </row>
    <row r="1955" spans="1:7" hidden="1" x14ac:dyDescent="0.25">
      <c r="A1955" t="s">
        <v>148</v>
      </c>
      <c r="B1955" t="s">
        <v>15</v>
      </c>
      <c r="C1955" s="1">
        <v>22</v>
      </c>
      <c r="D1955" s="1">
        <v>21</v>
      </c>
      <c r="E1955" s="1">
        <v>18</v>
      </c>
      <c r="F1955" s="1">
        <v>3</v>
      </c>
      <c r="G1955" s="1">
        <v>0</v>
      </c>
    </row>
    <row r="1956" spans="1:7" hidden="1" x14ac:dyDescent="0.25">
      <c r="A1956" t="s">
        <v>148</v>
      </c>
      <c r="B1956" t="s">
        <v>6</v>
      </c>
      <c r="C1956" s="1">
        <v>28</v>
      </c>
      <c r="D1956" s="1">
        <v>27</v>
      </c>
      <c r="E1956" s="1">
        <v>19</v>
      </c>
      <c r="F1956" s="1">
        <v>8</v>
      </c>
      <c r="G1956" s="1">
        <v>1</v>
      </c>
    </row>
    <row r="1957" spans="1:7" hidden="1" x14ac:dyDescent="0.25">
      <c r="A1957" t="s">
        <v>148</v>
      </c>
      <c r="B1957" t="s">
        <v>3</v>
      </c>
      <c r="C1957" s="1">
        <v>11</v>
      </c>
      <c r="D1957" s="1">
        <v>11</v>
      </c>
      <c r="E1957" s="1">
        <v>11</v>
      </c>
      <c r="F1957" s="1">
        <v>0</v>
      </c>
      <c r="G1957" s="1">
        <v>0</v>
      </c>
    </row>
    <row r="1958" spans="1:7" hidden="1" x14ac:dyDescent="0.25">
      <c r="A1958" t="s">
        <v>148</v>
      </c>
      <c r="B1958" t="s">
        <v>17</v>
      </c>
      <c r="C1958" s="1">
        <v>6</v>
      </c>
      <c r="D1958" s="1">
        <v>5</v>
      </c>
      <c r="E1958" s="1">
        <v>5</v>
      </c>
      <c r="F1958" s="1">
        <v>0</v>
      </c>
      <c r="G1958" s="1">
        <v>0</v>
      </c>
    </row>
    <row r="1959" spans="1:7" x14ac:dyDescent="0.25">
      <c r="A1959" t="s">
        <v>148</v>
      </c>
      <c r="B1959" t="s">
        <v>159</v>
      </c>
      <c r="C1959" s="1">
        <v>6</v>
      </c>
      <c r="D1959" s="1">
        <v>6</v>
      </c>
      <c r="E1959" s="1">
        <v>6</v>
      </c>
      <c r="F1959" s="1">
        <v>0</v>
      </c>
      <c r="G1959" s="1">
        <v>0</v>
      </c>
    </row>
    <row r="1960" spans="1:7" hidden="1" x14ac:dyDescent="0.25">
      <c r="A1960" t="s">
        <v>148</v>
      </c>
      <c r="B1960" t="s">
        <v>7</v>
      </c>
      <c r="C1960" s="1">
        <v>13</v>
      </c>
      <c r="D1960" s="1">
        <v>13</v>
      </c>
      <c r="E1960" s="1">
        <v>12</v>
      </c>
      <c r="F1960" s="1">
        <v>1</v>
      </c>
      <c r="G1960" s="1">
        <v>0</v>
      </c>
    </row>
    <row r="1961" spans="1:7" x14ac:dyDescent="0.25">
      <c r="A1961" t="s">
        <v>148</v>
      </c>
      <c r="B1961" t="s">
        <v>16</v>
      </c>
      <c r="C1961" s="1">
        <v>1</v>
      </c>
      <c r="D1961" s="1">
        <v>1</v>
      </c>
      <c r="E1961" s="1">
        <v>1</v>
      </c>
      <c r="F1961" s="1">
        <v>0</v>
      </c>
      <c r="G1961" s="1">
        <v>0</v>
      </c>
    </row>
    <row r="1962" spans="1:7" hidden="1" x14ac:dyDescent="0.25">
      <c r="A1962" t="s">
        <v>149</v>
      </c>
      <c r="B1962" t="s">
        <v>7</v>
      </c>
      <c r="C1962" s="1">
        <v>3</v>
      </c>
      <c r="D1962" s="1">
        <v>3</v>
      </c>
      <c r="E1962" s="1">
        <v>2</v>
      </c>
      <c r="F1962" s="1">
        <v>1</v>
      </c>
      <c r="G1962" s="1">
        <v>0</v>
      </c>
    </row>
    <row r="1963" spans="1:7" hidden="1" x14ac:dyDescent="0.25">
      <c r="A1963" t="s">
        <v>149</v>
      </c>
      <c r="B1963" t="s">
        <v>6</v>
      </c>
      <c r="C1963" s="1">
        <v>10</v>
      </c>
      <c r="D1963" s="1">
        <v>10</v>
      </c>
      <c r="E1963" s="1">
        <v>8</v>
      </c>
      <c r="F1963" s="1">
        <v>2</v>
      </c>
      <c r="G1963" s="1">
        <v>0</v>
      </c>
    </row>
    <row r="1964" spans="1:7" hidden="1" x14ac:dyDescent="0.25">
      <c r="A1964" t="s">
        <v>149</v>
      </c>
      <c r="B1964" t="s">
        <v>4</v>
      </c>
      <c r="C1964" s="1">
        <v>4</v>
      </c>
      <c r="D1964" s="1">
        <v>3</v>
      </c>
      <c r="E1964" s="1">
        <v>1</v>
      </c>
      <c r="F1964" s="1">
        <v>2</v>
      </c>
      <c r="G1964" s="1">
        <v>1</v>
      </c>
    </row>
    <row r="1965" spans="1:7" hidden="1" x14ac:dyDescent="0.25">
      <c r="A1965" t="s">
        <v>149</v>
      </c>
      <c r="B1965" t="s">
        <v>15</v>
      </c>
      <c r="C1965" s="1">
        <v>13</v>
      </c>
      <c r="D1965" s="1">
        <v>13</v>
      </c>
      <c r="E1965" s="1">
        <v>12</v>
      </c>
      <c r="F1965" s="1">
        <v>1</v>
      </c>
      <c r="G1965" s="1">
        <v>0</v>
      </c>
    </row>
    <row r="1966" spans="1:7" x14ac:dyDescent="0.25">
      <c r="A1966" t="s">
        <v>149</v>
      </c>
      <c r="B1966" t="s">
        <v>159</v>
      </c>
      <c r="C1966" s="1">
        <v>2</v>
      </c>
      <c r="D1966" s="1">
        <v>2</v>
      </c>
      <c r="E1966" s="1">
        <v>1</v>
      </c>
      <c r="F1966" s="1">
        <v>1</v>
      </c>
      <c r="G1966" s="1">
        <v>0</v>
      </c>
    </row>
    <row r="1967" spans="1:7" x14ac:dyDescent="0.25">
      <c r="A1967" t="s">
        <v>149</v>
      </c>
      <c r="B1967" t="s">
        <v>157</v>
      </c>
      <c r="C1967" s="1">
        <v>2</v>
      </c>
      <c r="D1967" s="1">
        <v>2</v>
      </c>
      <c r="E1967" s="1">
        <v>2</v>
      </c>
      <c r="F1967" s="1">
        <v>0</v>
      </c>
      <c r="G1967" s="1">
        <v>0</v>
      </c>
    </row>
    <row r="1968" spans="1:7" hidden="1" x14ac:dyDescent="0.25">
      <c r="A1968" t="s">
        <v>149</v>
      </c>
      <c r="B1968" t="s">
        <v>195</v>
      </c>
      <c r="C1968" s="1">
        <v>4</v>
      </c>
      <c r="D1968" s="1">
        <v>4</v>
      </c>
      <c r="E1968" s="1">
        <v>4</v>
      </c>
      <c r="F1968" s="1">
        <v>0</v>
      </c>
      <c r="G1968" s="1">
        <v>0</v>
      </c>
    </row>
    <row r="1969" spans="1:7" hidden="1" x14ac:dyDescent="0.25">
      <c r="A1969" t="s">
        <v>149</v>
      </c>
      <c r="B1969" t="s">
        <v>3</v>
      </c>
      <c r="C1969" s="1">
        <v>5</v>
      </c>
      <c r="D1969" s="1">
        <v>5</v>
      </c>
      <c r="E1969" s="1">
        <v>2</v>
      </c>
      <c r="F1969" s="1">
        <v>3</v>
      </c>
      <c r="G1969" s="1">
        <v>0</v>
      </c>
    </row>
    <row r="1970" spans="1:7" hidden="1" x14ac:dyDescent="0.25">
      <c r="A1970" t="s">
        <v>149</v>
      </c>
      <c r="B1970" t="s">
        <v>14</v>
      </c>
      <c r="C1970" s="1">
        <v>2</v>
      </c>
      <c r="D1970" s="1">
        <v>1</v>
      </c>
      <c r="E1970" s="1">
        <v>1</v>
      </c>
      <c r="F1970" s="1">
        <v>0</v>
      </c>
      <c r="G1970" s="1">
        <v>1</v>
      </c>
    </row>
    <row r="1971" spans="1:7" x14ac:dyDescent="0.25">
      <c r="A1971" t="s">
        <v>149</v>
      </c>
      <c r="B1971" t="s">
        <v>156</v>
      </c>
      <c r="C1971" s="1">
        <v>2</v>
      </c>
      <c r="D1971" s="1">
        <v>2</v>
      </c>
      <c r="E1971" s="1">
        <v>2</v>
      </c>
      <c r="F1971" s="1">
        <v>0</v>
      </c>
      <c r="G1971" s="1">
        <v>0</v>
      </c>
    </row>
    <row r="1972" spans="1:7" hidden="1" x14ac:dyDescent="0.25">
      <c r="A1972" t="s">
        <v>118</v>
      </c>
      <c r="B1972" t="s">
        <v>6</v>
      </c>
      <c r="C1972" s="1">
        <v>24</v>
      </c>
      <c r="D1972" s="1">
        <v>24</v>
      </c>
      <c r="E1972" s="1">
        <v>8</v>
      </c>
      <c r="F1972" s="1">
        <v>16</v>
      </c>
      <c r="G1972" s="1">
        <v>0</v>
      </c>
    </row>
    <row r="1973" spans="1:7" hidden="1" x14ac:dyDescent="0.25">
      <c r="A1973" t="s">
        <v>118</v>
      </c>
      <c r="B1973" t="s">
        <v>3</v>
      </c>
      <c r="C1973" s="1">
        <v>3</v>
      </c>
      <c r="D1973" s="1">
        <v>3</v>
      </c>
      <c r="E1973" s="1">
        <v>1</v>
      </c>
      <c r="F1973" s="1">
        <v>2</v>
      </c>
      <c r="G1973" s="1">
        <v>0</v>
      </c>
    </row>
    <row r="1974" spans="1:7" hidden="1" x14ac:dyDescent="0.25">
      <c r="A1974" t="s">
        <v>118</v>
      </c>
      <c r="B1974" t="s">
        <v>11</v>
      </c>
      <c r="C1974" s="1">
        <v>2</v>
      </c>
      <c r="D1974" s="1">
        <v>2</v>
      </c>
      <c r="E1974" s="1">
        <v>2</v>
      </c>
      <c r="F1974" s="1">
        <v>0</v>
      </c>
      <c r="G1974" s="1">
        <v>0</v>
      </c>
    </row>
    <row r="1975" spans="1:7" hidden="1" x14ac:dyDescent="0.25">
      <c r="A1975" t="s">
        <v>118</v>
      </c>
      <c r="B1975" t="s">
        <v>4</v>
      </c>
      <c r="C1975" s="1">
        <v>5</v>
      </c>
      <c r="D1975" s="1">
        <v>5</v>
      </c>
      <c r="E1975" s="1">
        <v>3</v>
      </c>
      <c r="F1975" s="1">
        <v>2</v>
      </c>
      <c r="G1975" s="1">
        <v>0</v>
      </c>
    </row>
    <row r="1976" spans="1:7" hidden="1" x14ac:dyDescent="0.25">
      <c r="A1976" t="s">
        <v>118</v>
      </c>
      <c r="B1976" t="s">
        <v>8</v>
      </c>
      <c r="C1976" s="1">
        <v>1</v>
      </c>
      <c r="D1976" s="1">
        <v>1</v>
      </c>
      <c r="E1976" s="1">
        <v>1</v>
      </c>
      <c r="F1976" s="1">
        <v>0</v>
      </c>
      <c r="G1976" s="1">
        <v>0</v>
      </c>
    </row>
    <row r="1977" spans="1:7" x14ac:dyDescent="0.25">
      <c r="A1977" t="s">
        <v>118</v>
      </c>
      <c r="B1977" t="s">
        <v>157</v>
      </c>
      <c r="C1977" s="1">
        <v>1</v>
      </c>
      <c r="D1977" s="1">
        <v>1</v>
      </c>
      <c r="E1977" s="1">
        <v>0</v>
      </c>
      <c r="F1977" s="1">
        <v>1</v>
      </c>
      <c r="G1977" s="1">
        <v>0</v>
      </c>
    </row>
    <row r="1978" spans="1:7" hidden="1" x14ac:dyDescent="0.25">
      <c r="A1978" t="s">
        <v>118</v>
      </c>
      <c r="B1978" t="s">
        <v>195</v>
      </c>
      <c r="C1978" s="1">
        <v>1</v>
      </c>
      <c r="D1978" s="1">
        <v>1</v>
      </c>
      <c r="E1978" s="1">
        <v>1</v>
      </c>
      <c r="F1978" s="1">
        <v>0</v>
      </c>
      <c r="G1978" s="1">
        <v>0</v>
      </c>
    </row>
    <row r="1979" spans="1:7" hidden="1" x14ac:dyDescent="0.25">
      <c r="A1979" t="s">
        <v>118</v>
      </c>
      <c r="B1979" t="s">
        <v>15</v>
      </c>
      <c r="C1979" s="1">
        <v>17</v>
      </c>
      <c r="D1979" s="1">
        <v>17</v>
      </c>
      <c r="E1979" s="1">
        <v>13</v>
      </c>
      <c r="F1979" s="1">
        <v>4</v>
      </c>
      <c r="G1979" s="1">
        <v>0</v>
      </c>
    </row>
    <row r="1980" spans="1:7" hidden="1" x14ac:dyDescent="0.25">
      <c r="A1980" t="s">
        <v>118</v>
      </c>
      <c r="B1980" t="s">
        <v>14</v>
      </c>
      <c r="C1980" s="1">
        <v>1</v>
      </c>
      <c r="D1980" s="1">
        <v>1</v>
      </c>
      <c r="E1980" s="1">
        <v>0</v>
      </c>
      <c r="F1980" s="1">
        <v>1</v>
      </c>
      <c r="G1980" s="1">
        <v>0</v>
      </c>
    </row>
    <row r="1981" spans="1:7" x14ac:dyDescent="0.25">
      <c r="A1981" t="s">
        <v>118</v>
      </c>
      <c r="B1981" t="s">
        <v>156</v>
      </c>
      <c r="C1981" s="1">
        <v>1</v>
      </c>
      <c r="D1981" s="1">
        <v>1</v>
      </c>
      <c r="E1981" s="1">
        <v>1</v>
      </c>
      <c r="F1981" s="1">
        <v>0</v>
      </c>
      <c r="G1981" s="1">
        <v>0</v>
      </c>
    </row>
    <row r="1982" spans="1:7" hidden="1" x14ac:dyDescent="0.25">
      <c r="A1982" t="s">
        <v>118</v>
      </c>
      <c r="B1982" t="s">
        <v>7</v>
      </c>
      <c r="C1982" s="1">
        <v>10</v>
      </c>
      <c r="D1982" s="1">
        <v>10</v>
      </c>
      <c r="E1982" s="1">
        <v>7</v>
      </c>
      <c r="F1982" s="1">
        <v>3</v>
      </c>
      <c r="G1982" s="1">
        <v>0</v>
      </c>
    </row>
    <row r="1983" spans="1:7" hidden="1" x14ac:dyDescent="0.25">
      <c r="A1983" t="s">
        <v>118</v>
      </c>
      <c r="B1983" t="s">
        <v>13</v>
      </c>
      <c r="C1983" s="1">
        <v>2</v>
      </c>
      <c r="D1983" s="1">
        <v>2</v>
      </c>
      <c r="E1983" s="1">
        <v>2</v>
      </c>
      <c r="F1983" s="1">
        <v>0</v>
      </c>
      <c r="G1983" s="1">
        <v>0</v>
      </c>
    </row>
    <row r="1984" spans="1:7" x14ac:dyDescent="0.25">
      <c r="A1984" t="s">
        <v>118</v>
      </c>
      <c r="B1984" t="s">
        <v>159</v>
      </c>
      <c r="C1984" s="1">
        <v>8</v>
      </c>
      <c r="D1984" s="1">
        <v>8</v>
      </c>
      <c r="E1984" s="1">
        <v>4</v>
      </c>
      <c r="F1984" s="1">
        <v>4</v>
      </c>
      <c r="G1984" s="1">
        <v>0</v>
      </c>
    </row>
    <row r="1985" spans="1:7" x14ac:dyDescent="0.25">
      <c r="A1985" t="s">
        <v>118</v>
      </c>
      <c r="B1985" t="s">
        <v>16</v>
      </c>
      <c r="C1985" s="1">
        <v>2</v>
      </c>
      <c r="D1985" s="1">
        <v>2</v>
      </c>
      <c r="E1985" s="1">
        <v>2</v>
      </c>
      <c r="F1985" s="1">
        <v>0</v>
      </c>
      <c r="G1985" s="1">
        <v>0</v>
      </c>
    </row>
    <row r="1986" spans="1:7" hidden="1" x14ac:dyDescent="0.25">
      <c r="A1986" t="s">
        <v>118</v>
      </c>
      <c r="B1986" t="s">
        <v>17</v>
      </c>
      <c r="C1986" s="1">
        <v>9</v>
      </c>
      <c r="D1986" s="1">
        <v>8</v>
      </c>
      <c r="E1986" s="1">
        <v>8</v>
      </c>
      <c r="F1986" s="1">
        <v>0</v>
      </c>
      <c r="G1986" s="1">
        <v>0</v>
      </c>
    </row>
    <row r="1987" spans="1:7" hidden="1" x14ac:dyDescent="0.25">
      <c r="A1987" t="s">
        <v>119</v>
      </c>
      <c r="B1987" t="s">
        <v>3</v>
      </c>
      <c r="C1987" s="1">
        <v>48</v>
      </c>
      <c r="D1987" s="1">
        <v>47</v>
      </c>
      <c r="E1987" s="1">
        <v>27</v>
      </c>
      <c r="F1987" s="1">
        <v>20</v>
      </c>
      <c r="G1987" s="1">
        <v>0</v>
      </c>
    </row>
    <row r="1988" spans="1:7" hidden="1" x14ac:dyDescent="0.25">
      <c r="A1988" t="s">
        <v>119</v>
      </c>
      <c r="B1988" t="s">
        <v>5</v>
      </c>
      <c r="C1988" s="1">
        <v>2</v>
      </c>
      <c r="D1988" s="1">
        <v>2</v>
      </c>
      <c r="E1988" s="1">
        <v>2</v>
      </c>
      <c r="F1988" s="1">
        <v>0</v>
      </c>
      <c r="G1988" s="1">
        <v>0</v>
      </c>
    </row>
    <row r="1989" spans="1:7" hidden="1" x14ac:dyDescent="0.25">
      <c r="A1989" t="s">
        <v>119</v>
      </c>
      <c r="B1989" t="s">
        <v>6</v>
      </c>
      <c r="C1989" s="1">
        <v>82</v>
      </c>
      <c r="D1989" s="1">
        <v>80</v>
      </c>
      <c r="E1989" s="1">
        <v>62</v>
      </c>
      <c r="F1989" s="1">
        <v>18</v>
      </c>
      <c r="G1989" s="1">
        <v>0</v>
      </c>
    </row>
    <row r="1990" spans="1:7" hidden="1" x14ac:dyDescent="0.25">
      <c r="A1990" t="s">
        <v>119</v>
      </c>
      <c r="B1990" t="s">
        <v>7</v>
      </c>
      <c r="C1990" s="1">
        <v>29</v>
      </c>
      <c r="D1990" s="1">
        <v>29</v>
      </c>
      <c r="E1990" s="1">
        <v>18</v>
      </c>
      <c r="F1990" s="1">
        <v>11</v>
      </c>
      <c r="G1990" s="1">
        <v>0</v>
      </c>
    </row>
    <row r="1991" spans="1:7" x14ac:dyDescent="0.25">
      <c r="A1991" t="s">
        <v>119</v>
      </c>
      <c r="B1991" t="s">
        <v>16</v>
      </c>
      <c r="C1991" s="1">
        <v>7</v>
      </c>
      <c r="D1991" s="1">
        <v>7</v>
      </c>
      <c r="E1991" s="1">
        <v>6</v>
      </c>
      <c r="F1991" s="1">
        <v>1</v>
      </c>
      <c r="G1991" s="1">
        <v>0</v>
      </c>
    </row>
    <row r="1992" spans="1:7" hidden="1" x14ac:dyDescent="0.25">
      <c r="A1992" t="s">
        <v>119</v>
      </c>
      <c r="B1992" t="s">
        <v>9</v>
      </c>
      <c r="C1992" s="1">
        <v>2</v>
      </c>
      <c r="D1992" s="1">
        <v>2</v>
      </c>
      <c r="E1992" s="1">
        <v>1</v>
      </c>
      <c r="F1992" s="1">
        <v>1</v>
      </c>
      <c r="G1992" s="1">
        <v>0</v>
      </c>
    </row>
    <row r="1993" spans="1:7" x14ac:dyDescent="0.25">
      <c r="A1993" t="s">
        <v>119</v>
      </c>
      <c r="B1993" t="s">
        <v>159</v>
      </c>
      <c r="C1993" s="1">
        <v>7</v>
      </c>
      <c r="D1993" s="1">
        <v>7</v>
      </c>
      <c r="E1993" s="1">
        <v>5</v>
      </c>
      <c r="F1993" s="1">
        <v>2</v>
      </c>
      <c r="G1993" s="1">
        <v>0</v>
      </c>
    </row>
    <row r="1994" spans="1:7" hidden="1" x14ac:dyDescent="0.25">
      <c r="A1994" t="s">
        <v>119</v>
      </c>
      <c r="B1994" t="s">
        <v>2</v>
      </c>
      <c r="C1994" s="1">
        <v>1</v>
      </c>
      <c r="D1994" s="1">
        <v>1</v>
      </c>
      <c r="E1994" s="1">
        <v>1</v>
      </c>
      <c r="F1994" s="1">
        <v>0</v>
      </c>
      <c r="G1994" s="1">
        <v>0</v>
      </c>
    </row>
    <row r="1995" spans="1:7" hidden="1" x14ac:dyDescent="0.25">
      <c r="A1995" t="s">
        <v>119</v>
      </c>
      <c r="B1995" t="s">
        <v>8</v>
      </c>
      <c r="C1995" s="1">
        <v>12</v>
      </c>
      <c r="D1995" s="1">
        <v>12</v>
      </c>
      <c r="E1995" s="1">
        <v>8</v>
      </c>
      <c r="F1995" s="1">
        <v>4</v>
      </c>
      <c r="G1995" s="1">
        <v>0</v>
      </c>
    </row>
    <row r="1996" spans="1:7" x14ac:dyDescent="0.25">
      <c r="A1996" t="s">
        <v>119</v>
      </c>
      <c r="B1996" t="s">
        <v>156</v>
      </c>
      <c r="C1996" s="1">
        <v>17</v>
      </c>
      <c r="D1996" s="1">
        <v>16</v>
      </c>
      <c r="E1996" s="1">
        <v>10</v>
      </c>
      <c r="F1996" s="1">
        <v>6</v>
      </c>
      <c r="G1996" s="1">
        <v>0</v>
      </c>
    </row>
    <row r="1997" spans="1:7" hidden="1" x14ac:dyDescent="0.25">
      <c r="A1997" t="s">
        <v>119</v>
      </c>
      <c r="B1997" t="s">
        <v>4</v>
      </c>
      <c r="C1997" s="1">
        <v>62</v>
      </c>
      <c r="D1997" s="1">
        <v>61</v>
      </c>
      <c r="E1997" s="1">
        <v>32</v>
      </c>
      <c r="F1997" s="1">
        <v>29</v>
      </c>
      <c r="G1997" s="1">
        <v>0</v>
      </c>
    </row>
    <row r="1998" spans="1:7" hidden="1" x14ac:dyDescent="0.25">
      <c r="A1998" t="s">
        <v>119</v>
      </c>
      <c r="B1998" t="s">
        <v>13</v>
      </c>
      <c r="C1998" s="1">
        <v>32</v>
      </c>
      <c r="D1998" s="1">
        <v>32</v>
      </c>
      <c r="E1998" s="1">
        <v>32</v>
      </c>
      <c r="F1998" s="1">
        <v>0</v>
      </c>
      <c r="G1998" s="1">
        <v>0</v>
      </c>
    </row>
    <row r="1999" spans="1:7" hidden="1" x14ac:dyDescent="0.25">
      <c r="A1999" t="s">
        <v>119</v>
      </c>
      <c r="B1999" t="s">
        <v>17</v>
      </c>
      <c r="C1999" s="1">
        <v>21</v>
      </c>
      <c r="D1999" s="1">
        <v>21</v>
      </c>
      <c r="E1999" s="1">
        <v>19</v>
      </c>
      <c r="F1999" s="1">
        <v>2</v>
      </c>
      <c r="G1999" s="1">
        <v>0</v>
      </c>
    </row>
    <row r="2000" spans="1:7" hidden="1" x14ac:dyDescent="0.25">
      <c r="A2000" t="s">
        <v>119</v>
      </c>
      <c r="B2000" t="s">
        <v>195</v>
      </c>
      <c r="C2000" s="1">
        <v>6</v>
      </c>
      <c r="D2000" s="1">
        <v>3</v>
      </c>
      <c r="E2000" s="1">
        <v>3</v>
      </c>
      <c r="F2000" s="1">
        <v>0</v>
      </c>
      <c r="G2000" s="1">
        <v>0</v>
      </c>
    </row>
    <row r="2001" spans="1:7" hidden="1" x14ac:dyDescent="0.25">
      <c r="A2001" t="s">
        <v>119</v>
      </c>
      <c r="B2001" t="s">
        <v>15</v>
      </c>
      <c r="C2001" s="1">
        <v>82</v>
      </c>
      <c r="D2001" s="1">
        <v>82</v>
      </c>
      <c r="E2001" s="1">
        <v>77</v>
      </c>
      <c r="F2001" s="1">
        <v>5</v>
      </c>
      <c r="G2001" s="1">
        <v>0</v>
      </c>
    </row>
    <row r="2002" spans="1:7" hidden="1" x14ac:dyDescent="0.25">
      <c r="A2002" t="s">
        <v>119</v>
      </c>
      <c r="B2002" t="s">
        <v>12</v>
      </c>
      <c r="C2002" s="1">
        <v>7</v>
      </c>
      <c r="D2002" s="1">
        <v>4</v>
      </c>
      <c r="E2002" s="1">
        <v>4</v>
      </c>
      <c r="F2002" s="1">
        <v>0</v>
      </c>
      <c r="G2002" s="1">
        <v>0</v>
      </c>
    </row>
    <row r="2003" spans="1:7" x14ac:dyDescent="0.25">
      <c r="A2003" t="s">
        <v>119</v>
      </c>
      <c r="B2003" t="s">
        <v>157</v>
      </c>
      <c r="C2003" s="1">
        <v>21</v>
      </c>
      <c r="D2003" s="1">
        <v>20</v>
      </c>
      <c r="E2003" s="1">
        <v>14</v>
      </c>
      <c r="F2003" s="1">
        <v>6</v>
      </c>
      <c r="G2003" s="1">
        <v>0</v>
      </c>
    </row>
    <row r="2004" spans="1:7" hidden="1" x14ac:dyDescent="0.25">
      <c r="A2004" t="s">
        <v>120</v>
      </c>
      <c r="B2004" t="s">
        <v>4</v>
      </c>
      <c r="C2004" s="1">
        <v>13</v>
      </c>
      <c r="D2004" s="1">
        <v>11</v>
      </c>
      <c r="E2004" s="1">
        <v>10</v>
      </c>
      <c r="F2004" s="1">
        <v>1</v>
      </c>
      <c r="G2004" s="1">
        <v>0</v>
      </c>
    </row>
    <row r="2005" spans="1:7" hidden="1" x14ac:dyDescent="0.25">
      <c r="A2005" t="s">
        <v>120</v>
      </c>
      <c r="B2005" t="s">
        <v>7</v>
      </c>
      <c r="C2005" s="1">
        <v>3</v>
      </c>
      <c r="D2005" s="1">
        <v>3</v>
      </c>
      <c r="E2005" s="1">
        <v>2</v>
      </c>
      <c r="F2005" s="1">
        <v>1</v>
      </c>
      <c r="G2005" s="1">
        <v>0</v>
      </c>
    </row>
    <row r="2006" spans="1:7" hidden="1" x14ac:dyDescent="0.25">
      <c r="A2006" t="s">
        <v>120</v>
      </c>
      <c r="B2006" t="s">
        <v>6</v>
      </c>
      <c r="C2006" s="1">
        <v>11</v>
      </c>
      <c r="D2006" s="1">
        <v>11</v>
      </c>
      <c r="E2006" s="1">
        <v>11</v>
      </c>
      <c r="F2006" s="1">
        <v>0</v>
      </c>
      <c r="G2006" s="1">
        <v>0</v>
      </c>
    </row>
    <row r="2007" spans="1:7" hidden="1" x14ac:dyDescent="0.25">
      <c r="A2007" t="s">
        <v>120</v>
      </c>
      <c r="B2007" t="s">
        <v>3</v>
      </c>
      <c r="C2007" s="1">
        <v>6</v>
      </c>
      <c r="D2007" s="1">
        <v>6</v>
      </c>
      <c r="E2007" s="1">
        <v>5</v>
      </c>
      <c r="F2007" s="1">
        <v>1</v>
      </c>
      <c r="G2007" s="1">
        <v>0</v>
      </c>
    </row>
    <row r="2008" spans="1:7" hidden="1" x14ac:dyDescent="0.25">
      <c r="A2008" t="s">
        <v>120</v>
      </c>
      <c r="B2008" t="s">
        <v>13</v>
      </c>
      <c r="C2008" s="1">
        <v>1</v>
      </c>
      <c r="D2008" s="1">
        <v>0</v>
      </c>
      <c r="E2008" s="1">
        <v>0</v>
      </c>
      <c r="F2008" s="1">
        <v>0</v>
      </c>
      <c r="G2008" s="1">
        <v>0</v>
      </c>
    </row>
    <row r="2009" spans="1:7" x14ac:dyDescent="0.25">
      <c r="A2009" t="s">
        <v>120</v>
      </c>
      <c r="B2009" t="s">
        <v>16</v>
      </c>
      <c r="C2009" s="1">
        <v>1</v>
      </c>
      <c r="D2009" s="1">
        <v>1</v>
      </c>
      <c r="E2009" s="1">
        <v>1</v>
      </c>
      <c r="F2009" s="1">
        <v>0</v>
      </c>
      <c r="G2009" s="1">
        <v>0</v>
      </c>
    </row>
    <row r="2010" spans="1:7" x14ac:dyDescent="0.25">
      <c r="A2010" t="s">
        <v>120</v>
      </c>
      <c r="B2010" t="s">
        <v>156</v>
      </c>
      <c r="C2010" s="1">
        <v>1</v>
      </c>
      <c r="D2010" s="1">
        <v>1</v>
      </c>
      <c r="E2010" s="1">
        <v>1</v>
      </c>
      <c r="F2010" s="1">
        <v>0</v>
      </c>
      <c r="G2010" s="1">
        <v>0</v>
      </c>
    </row>
    <row r="2011" spans="1:7" hidden="1" x14ac:dyDescent="0.25">
      <c r="A2011" t="s">
        <v>120</v>
      </c>
      <c r="B2011" t="s">
        <v>15</v>
      </c>
      <c r="C2011" s="1">
        <v>4</v>
      </c>
      <c r="D2011" s="1">
        <v>4</v>
      </c>
      <c r="E2011" s="1">
        <v>4</v>
      </c>
      <c r="F2011" s="1">
        <v>0</v>
      </c>
      <c r="G2011" s="1">
        <v>0</v>
      </c>
    </row>
    <row r="2012" spans="1:7" hidden="1" x14ac:dyDescent="0.25">
      <c r="A2012" t="s">
        <v>120</v>
      </c>
      <c r="B2012" t="s">
        <v>17</v>
      </c>
      <c r="C2012" s="1">
        <v>3</v>
      </c>
      <c r="D2012" s="1">
        <v>1</v>
      </c>
      <c r="E2012" s="1">
        <v>1</v>
      </c>
      <c r="F2012" s="1">
        <v>0</v>
      </c>
      <c r="G2012" s="1">
        <v>0</v>
      </c>
    </row>
    <row r="2013" spans="1:7" hidden="1" x14ac:dyDescent="0.25">
      <c r="A2013" t="s">
        <v>120</v>
      </c>
      <c r="B2013" t="s">
        <v>195</v>
      </c>
      <c r="C2013" s="1">
        <v>2</v>
      </c>
      <c r="D2013" s="1">
        <v>2</v>
      </c>
      <c r="E2013" s="1">
        <v>2</v>
      </c>
      <c r="F2013" s="1">
        <v>0</v>
      </c>
      <c r="G2013" s="1">
        <v>0</v>
      </c>
    </row>
    <row r="2014" spans="1:7" hidden="1" x14ac:dyDescent="0.25">
      <c r="A2014" t="s">
        <v>163</v>
      </c>
      <c r="B2014" t="s">
        <v>3</v>
      </c>
      <c r="C2014" s="1">
        <v>34</v>
      </c>
      <c r="D2014" s="1">
        <v>32</v>
      </c>
      <c r="E2014" s="1">
        <v>17</v>
      </c>
      <c r="F2014" s="1">
        <v>15</v>
      </c>
      <c r="G2014" s="1">
        <v>0</v>
      </c>
    </row>
    <row r="2015" spans="1:7" hidden="1" x14ac:dyDescent="0.25">
      <c r="A2015" t="s">
        <v>163</v>
      </c>
      <c r="B2015" t="s">
        <v>2</v>
      </c>
      <c r="C2015" s="1">
        <v>6</v>
      </c>
      <c r="D2015" s="1">
        <v>6</v>
      </c>
      <c r="E2015" s="1">
        <v>6</v>
      </c>
      <c r="F2015" s="1">
        <v>0</v>
      </c>
      <c r="G2015" s="1">
        <v>0</v>
      </c>
    </row>
    <row r="2016" spans="1:7" hidden="1" x14ac:dyDescent="0.25">
      <c r="A2016" t="s">
        <v>163</v>
      </c>
      <c r="B2016" t="s">
        <v>8</v>
      </c>
      <c r="C2016" s="1">
        <v>3</v>
      </c>
      <c r="D2016" s="1">
        <v>3</v>
      </c>
      <c r="E2016" s="1">
        <v>1</v>
      </c>
      <c r="F2016" s="1">
        <v>2</v>
      </c>
      <c r="G2016" s="1">
        <v>0</v>
      </c>
    </row>
    <row r="2017" spans="1:7" hidden="1" x14ac:dyDescent="0.25">
      <c r="A2017" t="s">
        <v>163</v>
      </c>
      <c r="B2017" t="s">
        <v>6</v>
      </c>
      <c r="C2017" s="1">
        <v>102</v>
      </c>
      <c r="D2017" s="1">
        <v>101</v>
      </c>
      <c r="E2017" s="1">
        <v>66</v>
      </c>
      <c r="F2017" s="1">
        <v>35</v>
      </c>
      <c r="G2017" s="1">
        <v>0</v>
      </c>
    </row>
    <row r="2018" spans="1:7" x14ac:dyDescent="0.25">
      <c r="A2018" t="s">
        <v>163</v>
      </c>
      <c r="B2018" t="s">
        <v>159</v>
      </c>
      <c r="C2018" s="1">
        <v>25</v>
      </c>
      <c r="D2018" s="1">
        <v>24</v>
      </c>
      <c r="E2018" s="1">
        <v>23</v>
      </c>
      <c r="F2018" s="1">
        <v>1</v>
      </c>
      <c r="G2018" s="1">
        <v>0</v>
      </c>
    </row>
    <row r="2019" spans="1:7" hidden="1" x14ac:dyDescent="0.25">
      <c r="A2019" t="s">
        <v>163</v>
      </c>
      <c r="B2019" t="s">
        <v>13</v>
      </c>
      <c r="C2019" s="1">
        <v>29</v>
      </c>
      <c r="D2019" s="1">
        <v>29</v>
      </c>
      <c r="E2019" s="1">
        <v>23</v>
      </c>
      <c r="F2019" s="1">
        <v>6</v>
      </c>
      <c r="G2019" s="1">
        <v>0</v>
      </c>
    </row>
    <row r="2020" spans="1:7" hidden="1" x14ac:dyDescent="0.25">
      <c r="A2020" t="s">
        <v>163</v>
      </c>
      <c r="B2020" t="s">
        <v>7</v>
      </c>
      <c r="C2020" s="1">
        <v>20</v>
      </c>
      <c r="D2020" s="1">
        <v>20</v>
      </c>
      <c r="E2020" s="1">
        <v>9</v>
      </c>
      <c r="F2020" s="1">
        <v>11</v>
      </c>
      <c r="G2020" s="1">
        <v>0</v>
      </c>
    </row>
    <row r="2021" spans="1:7" hidden="1" x14ac:dyDescent="0.25">
      <c r="A2021" t="s">
        <v>163</v>
      </c>
      <c r="B2021" t="s">
        <v>14</v>
      </c>
      <c r="C2021" s="1">
        <v>10</v>
      </c>
      <c r="D2021" s="1">
        <v>10</v>
      </c>
      <c r="E2021" s="1">
        <v>10</v>
      </c>
      <c r="F2021" s="1">
        <v>0</v>
      </c>
      <c r="G2021" s="1">
        <v>0</v>
      </c>
    </row>
    <row r="2022" spans="1:7" hidden="1" x14ac:dyDescent="0.25">
      <c r="A2022" t="s">
        <v>163</v>
      </c>
      <c r="B2022" t="s">
        <v>11</v>
      </c>
      <c r="C2022" s="1">
        <v>2</v>
      </c>
      <c r="D2022" s="1">
        <v>1</v>
      </c>
      <c r="E2022" s="1">
        <v>0</v>
      </c>
      <c r="F2022" s="1">
        <v>1</v>
      </c>
      <c r="G2022" s="1">
        <v>0</v>
      </c>
    </row>
    <row r="2023" spans="1:7" hidden="1" x14ac:dyDescent="0.25">
      <c r="A2023" t="s">
        <v>163</v>
      </c>
      <c r="B2023" t="s">
        <v>195</v>
      </c>
      <c r="C2023" s="1">
        <v>44</v>
      </c>
      <c r="D2023" s="1">
        <v>44</v>
      </c>
      <c r="E2023" s="1">
        <v>44</v>
      </c>
      <c r="F2023" s="1">
        <v>0</v>
      </c>
      <c r="G2023" s="1">
        <v>0</v>
      </c>
    </row>
    <row r="2024" spans="1:7" hidden="1" x14ac:dyDescent="0.25">
      <c r="A2024" t="s">
        <v>163</v>
      </c>
      <c r="B2024" t="s">
        <v>12</v>
      </c>
      <c r="C2024" s="1">
        <v>2</v>
      </c>
      <c r="D2024" s="1">
        <v>2</v>
      </c>
      <c r="E2024" s="1">
        <v>2</v>
      </c>
      <c r="F2024" s="1">
        <v>0</v>
      </c>
      <c r="G2024" s="1">
        <v>0</v>
      </c>
    </row>
    <row r="2025" spans="1:7" hidden="1" x14ac:dyDescent="0.25">
      <c r="A2025" t="s">
        <v>163</v>
      </c>
      <c r="B2025" t="s">
        <v>17</v>
      </c>
      <c r="C2025" s="1">
        <v>5</v>
      </c>
      <c r="D2025" s="1">
        <v>3</v>
      </c>
      <c r="E2025" s="1">
        <v>3</v>
      </c>
      <c r="F2025" s="1">
        <v>0</v>
      </c>
      <c r="G2025" s="1">
        <v>0</v>
      </c>
    </row>
    <row r="2026" spans="1:7" hidden="1" x14ac:dyDescent="0.25">
      <c r="A2026" t="s">
        <v>163</v>
      </c>
      <c r="B2026" t="s">
        <v>4</v>
      </c>
      <c r="C2026" s="1">
        <v>63</v>
      </c>
      <c r="D2026" s="1">
        <v>59</v>
      </c>
      <c r="E2026" s="1">
        <v>57</v>
      </c>
      <c r="F2026" s="1">
        <v>2</v>
      </c>
      <c r="G2026" s="1">
        <v>1</v>
      </c>
    </row>
    <row r="2027" spans="1:7" hidden="1" x14ac:dyDescent="0.25">
      <c r="A2027" t="s">
        <v>163</v>
      </c>
      <c r="B2027" t="s">
        <v>15</v>
      </c>
      <c r="C2027" s="1">
        <v>78</v>
      </c>
      <c r="D2027" s="1">
        <v>78</v>
      </c>
      <c r="E2027" s="1">
        <v>61</v>
      </c>
      <c r="F2027" s="1">
        <v>17</v>
      </c>
      <c r="G2027" s="1">
        <v>0</v>
      </c>
    </row>
    <row r="2028" spans="1:7" hidden="1" x14ac:dyDescent="0.25">
      <c r="A2028" t="s">
        <v>163</v>
      </c>
      <c r="B2028" t="s">
        <v>9</v>
      </c>
      <c r="C2028" s="1">
        <v>3</v>
      </c>
      <c r="D2028" s="1">
        <v>3</v>
      </c>
      <c r="E2028" s="1">
        <v>3</v>
      </c>
      <c r="F2028" s="1">
        <v>0</v>
      </c>
      <c r="G2028" s="1">
        <v>0</v>
      </c>
    </row>
    <row r="2029" spans="1:7" x14ac:dyDescent="0.25">
      <c r="A2029" t="s">
        <v>163</v>
      </c>
      <c r="B2029" t="s">
        <v>157</v>
      </c>
      <c r="C2029" s="1">
        <v>2</v>
      </c>
      <c r="D2029" s="1">
        <v>2</v>
      </c>
      <c r="E2029" s="1">
        <v>2</v>
      </c>
      <c r="F2029" s="1">
        <v>0</v>
      </c>
      <c r="G2029" s="1">
        <v>0</v>
      </c>
    </row>
    <row r="2030" spans="1:7" x14ac:dyDescent="0.25">
      <c r="A2030" t="s">
        <v>163</v>
      </c>
      <c r="B2030" t="s">
        <v>16</v>
      </c>
      <c r="C2030" s="1">
        <v>8</v>
      </c>
      <c r="D2030" s="1">
        <v>5</v>
      </c>
      <c r="E2030" s="1">
        <v>5</v>
      </c>
      <c r="F2030" s="1">
        <v>0</v>
      </c>
      <c r="G2030" s="1">
        <v>0</v>
      </c>
    </row>
    <row r="2031" spans="1:7" x14ac:dyDescent="0.25">
      <c r="A2031" t="s">
        <v>163</v>
      </c>
      <c r="B2031" t="s">
        <v>156</v>
      </c>
      <c r="C2031" s="1">
        <v>11</v>
      </c>
      <c r="D2031" s="1">
        <v>10</v>
      </c>
      <c r="E2031" s="1">
        <v>10</v>
      </c>
      <c r="F2031" s="1">
        <v>0</v>
      </c>
      <c r="G2031" s="1">
        <v>0</v>
      </c>
    </row>
    <row r="2032" spans="1:7" hidden="1" x14ac:dyDescent="0.25">
      <c r="A2032" t="s">
        <v>165</v>
      </c>
      <c r="B2032" t="s">
        <v>2</v>
      </c>
      <c r="C2032" s="1">
        <v>2</v>
      </c>
      <c r="D2032" s="1">
        <v>2</v>
      </c>
      <c r="E2032" s="1">
        <v>2</v>
      </c>
      <c r="F2032" s="1">
        <v>0</v>
      </c>
      <c r="G2032" s="1">
        <v>0</v>
      </c>
    </row>
    <row r="2033" spans="1:7" hidden="1" x14ac:dyDescent="0.25">
      <c r="A2033" t="s">
        <v>165</v>
      </c>
      <c r="B2033" t="s">
        <v>4</v>
      </c>
      <c r="C2033" s="1">
        <v>45</v>
      </c>
      <c r="D2033" s="1">
        <v>45</v>
      </c>
      <c r="E2033" s="1">
        <v>40</v>
      </c>
      <c r="F2033" s="1">
        <v>5</v>
      </c>
      <c r="G2033" s="1">
        <v>0</v>
      </c>
    </row>
    <row r="2034" spans="1:7" hidden="1" x14ac:dyDescent="0.25">
      <c r="A2034" t="s">
        <v>165</v>
      </c>
      <c r="B2034" t="s">
        <v>8</v>
      </c>
      <c r="C2034" s="1">
        <v>3</v>
      </c>
      <c r="D2034" s="1">
        <v>3</v>
      </c>
      <c r="E2034" s="1">
        <v>3</v>
      </c>
      <c r="F2034" s="1">
        <v>0</v>
      </c>
      <c r="G2034" s="1">
        <v>0</v>
      </c>
    </row>
    <row r="2035" spans="1:7" x14ac:dyDescent="0.25">
      <c r="A2035" t="s">
        <v>165</v>
      </c>
      <c r="B2035" t="s">
        <v>156</v>
      </c>
      <c r="C2035" s="1">
        <v>7</v>
      </c>
      <c r="D2035" s="1">
        <v>7</v>
      </c>
      <c r="E2035" s="1">
        <v>7</v>
      </c>
      <c r="F2035" s="1">
        <v>0</v>
      </c>
      <c r="G2035" s="1">
        <v>0</v>
      </c>
    </row>
    <row r="2036" spans="1:7" hidden="1" x14ac:dyDescent="0.25">
      <c r="A2036" t="s">
        <v>165</v>
      </c>
      <c r="B2036" t="s">
        <v>15</v>
      </c>
      <c r="C2036" s="1">
        <v>121</v>
      </c>
      <c r="D2036" s="1">
        <v>121</v>
      </c>
      <c r="E2036" s="1">
        <v>111</v>
      </c>
      <c r="F2036" s="1">
        <v>10</v>
      </c>
      <c r="G2036" s="1">
        <v>0</v>
      </c>
    </row>
    <row r="2037" spans="1:7" hidden="1" x14ac:dyDescent="0.25">
      <c r="A2037" t="s">
        <v>165</v>
      </c>
      <c r="B2037" t="s">
        <v>3</v>
      </c>
      <c r="C2037" s="1">
        <v>45</v>
      </c>
      <c r="D2037" s="1">
        <v>45</v>
      </c>
      <c r="E2037" s="1">
        <v>36</v>
      </c>
      <c r="F2037" s="1">
        <v>9</v>
      </c>
      <c r="G2037" s="1">
        <v>0</v>
      </c>
    </row>
    <row r="2038" spans="1:7" hidden="1" x14ac:dyDescent="0.25">
      <c r="A2038" t="s">
        <v>165</v>
      </c>
      <c r="B2038" t="s">
        <v>195</v>
      </c>
      <c r="C2038" s="1">
        <v>2</v>
      </c>
      <c r="D2038" s="1">
        <v>2</v>
      </c>
      <c r="E2038" s="1">
        <v>2</v>
      </c>
      <c r="F2038" s="1">
        <v>0</v>
      </c>
      <c r="G2038" s="1">
        <v>0</v>
      </c>
    </row>
    <row r="2039" spans="1:7" hidden="1" x14ac:dyDescent="0.25">
      <c r="A2039" t="s">
        <v>165</v>
      </c>
      <c r="B2039" t="s">
        <v>13</v>
      </c>
      <c r="C2039" s="1">
        <v>11</v>
      </c>
      <c r="D2039" s="1">
        <v>11</v>
      </c>
      <c r="E2039" s="1">
        <v>11</v>
      </c>
      <c r="F2039" s="1">
        <v>0</v>
      </c>
      <c r="G2039" s="1">
        <v>0</v>
      </c>
    </row>
    <row r="2040" spans="1:7" hidden="1" x14ac:dyDescent="0.25">
      <c r="A2040" t="s">
        <v>165</v>
      </c>
      <c r="B2040" t="s">
        <v>12</v>
      </c>
      <c r="C2040" s="1">
        <v>1</v>
      </c>
      <c r="D2040" s="1">
        <v>1</v>
      </c>
      <c r="E2040" s="1">
        <v>0</v>
      </c>
      <c r="F2040" s="1">
        <v>1</v>
      </c>
      <c r="G2040" s="1">
        <v>0</v>
      </c>
    </row>
    <row r="2041" spans="1:7" hidden="1" x14ac:dyDescent="0.25">
      <c r="A2041" t="s">
        <v>165</v>
      </c>
      <c r="B2041" t="s">
        <v>7</v>
      </c>
      <c r="C2041" s="1">
        <v>16</v>
      </c>
      <c r="D2041" s="1">
        <v>16</v>
      </c>
      <c r="E2041" s="1">
        <v>10</v>
      </c>
      <c r="F2041" s="1">
        <v>6</v>
      </c>
      <c r="G2041" s="1">
        <v>0</v>
      </c>
    </row>
    <row r="2042" spans="1:7" x14ac:dyDescent="0.25">
      <c r="A2042" t="s">
        <v>165</v>
      </c>
      <c r="B2042" t="s">
        <v>159</v>
      </c>
      <c r="C2042" s="1">
        <v>9</v>
      </c>
      <c r="D2042" s="1">
        <v>9</v>
      </c>
      <c r="E2042" s="1">
        <v>9</v>
      </c>
      <c r="F2042" s="1">
        <v>0</v>
      </c>
      <c r="G2042" s="1">
        <v>0</v>
      </c>
    </row>
    <row r="2043" spans="1:7" hidden="1" x14ac:dyDescent="0.25">
      <c r="A2043" t="s">
        <v>165</v>
      </c>
      <c r="B2043" t="s">
        <v>6</v>
      </c>
      <c r="C2043" s="1">
        <v>176</v>
      </c>
      <c r="D2043" s="1">
        <v>174</v>
      </c>
      <c r="E2043" s="1">
        <v>152</v>
      </c>
      <c r="F2043" s="1">
        <v>22</v>
      </c>
      <c r="G2043" s="1">
        <v>0</v>
      </c>
    </row>
    <row r="2044" spans="1:7" x14ac:dyDescent="0.25">
      <c r="A2044" t="s">
        <v>165</v>
      </c>
      <c r="B2044" t="s">
        <v>157</v>
      </c>
      <c r="C2044" s="1">
        <v>3</v>
      </c>
      <c r="D2044" s="1">
        <v>3</v>
      </c>
      <c r="E2044" s="1">
        <v>3</v>
      </c>
      <c r="F2044" s="1">
        <v>0</v>
      </c>
      <c r="G2044" s="1">
        <v>0</v>
      </c>
    </row>
    <row r="2045" spans="1:7" hidden="1" x14ac:dyDescent="0.25">
      <c r="A2045" t="s">
        <v>165</v>
      </c>
      <c r="B2045" t="s">
        <v>14</v>
      </c>
      <c r="C2045" s="1">
        <v>2</v>
      </c>
      <c r="D2045" s="1">
        <v>2</v>
      </c>
      <c r="E2045" s="1">
        <v>1</v>
      </c>
      <c r="F2045" s="1">
        <v>1</v>
      </c>
      <c r="G2045" s="1">
        <v>0</v>
      </c>
    </row>
    <row r="2046" spans="1:7" x14ac:dyDescent="0.25">
      <c r="A2046" t="s">
        <v>165</v>
      </c>
      <c r="B2046" t="s">
        <v>16</v>
      </c>
      <c r="C2046" s="1">
        <v>4</v>
      </c>
      <c r="D2046" s="1">
        <v>4</v>
      </c>
      <c r="E2046" s="1">
        <v>4</v>
      </c>
      <c r="F2046" s="1">
        <v>0</v>
      </c>
      <c r="G2046" s="1">
        <v>0</v>
      </c>
    </row>
    <row r="2047" spans="1:7" hidden="1" x14ac:dyDescent="0.25">
      <c r="A2047" t="s">
        <v>165</v>
      </c>
      <c r="B2047" t="s">
        <v>17</v>
      </c>
      <c r="C2047" s="1">
        <v>13</v>
      </c>
      <c r="D2047" s="1">
        <v>13</v>
      </c>
      <c r="E2047" s="1">
        <v>13</v>
      </c>
      <c r="F2047" s="1">
        <v>0</v>
      </c>
      <c r="G2047" s="1">
        <v>0</v>
      </c>
    </row>
    <row r="2048" spans="1:7" hidden="1" x14ac:dyDescent="0.25">
      <c r="A2048" t="s">
        <v>121</v>
      </c>
      <c r="B2048" t="s">
        <v>3</v>
      </c>
      <c r="C2048" s="1">
        <v>3</v>
      </c>
      <c r="D2048" s="1">
        <v>3</v>
      </c>
      <c r="E2048" s="1">
        <v>2</v>
      </c>
      <c r="F2048" s="1">
        <v>1</v>
      </c>
      <c r="G2048" s="1">
        <v>0</v>
      </c>
    </row>
    <row r="2049" spans="1:7" hidden="1" x14ac:dyDescent="0.25">
      <c r="A2049" t="s">
        <v>121</v>
      </c>
      <c r="B2049" t="s">
        <v>6</v>
      </c>
      <c r="C2049" s="1">
        <v>11</v>
      </c>
      <c r="D2049" s="1">
        <v>11</v>
      </c>
      <c r="E2049" s="1">
        <v>10</v>
      </c>
      <c r="F2049" s="1">
        <v>1</v>
      </c>
      <c r="G2049" s="1">
        <v>0</v>
      </c>
    </row>
    <row r="2050" spans="1:7" hidden="1" x14ac:dyDescent="0.25">
      <c r="A2050" t="s">
        <v>121</v>
      </c>
      <c r="B2050" t="s">
        <v>4</v>
      </c>
      <c r="C2050" s="1">
        <v>8</v>
      </c>
      <c r="D2050" s="1">
        <v>7</v>
      </c>
      <c r="E2050" s="1">
        <v>2</v>
      </c>
      <c r="F2050" s="1">
        <v>5</v>
      </c>
      <c r="G2050" s="1">
        <v>0</v>
      </c>
    </row>
    <row r="2051" spans="1:7" hidden="1" x14ac:dyDescent="0.25">
      <c r="A2051" t="s">
        <v>121</v>
      </c>
      <c r="B2051" t="s">
        <v>7</v>
      </c>
      <c r="C2051" s="1">
        <v>2</v>
      </c>
      <c r="D2051" s="1">
        <v>2</v>
      </c>
      <c r="E2051" s="1">
        <v>2</v>
      </c>
      <c r="F2051" s="1">
        <v>0</v>
      </c>
      <c r="G2051" s="1">
        <v>0</v>
      </c>
    </row>
    <row r="2052" spans="1:7" x14ac:dyDescent="0.25">
      <c r="A2052" t="s">
        <v>121</v>
      </c>
      <c r="B2052" t="s">
        <v>157</v>
      </c>
      <c r="C2052" s="1">
        <v>1</v>
      </c>
      <c r="D2052" s="1">
        <v>1</v>
      </c>
      <c r="E2052" s="1">
        <v>1</v>
      </c>
      <c r="F2052" s="1">
        <v>0</v>
      </c>
      <c r="G2052" s="1">
        <v>0</v>
      </c>
    </row>
    <row r="2053" spans="1:7" hidden="1" x14ac:dyDescent="0.25">
      <c r="A2053" t="s">
        <v>121</v>
      </c>
      <c r="B2053" t="s">
        <v>13</v>
      </c>
      <c r="C2053" s="1">
        <v>2</v>
      </c>
      <c r="D2053" s="1">
        <v>2</v>
      </c>
      <c r="E2053" s="1">
        <v>2</v>
      </c>
      <c r="F2053" s="1">
        <v>0</v>
      </c>
      <c r="G2053" s="1">
        <v>0</v>
      </c>
    </row>
    <row r="2054" spans="1:7" hidden="1" x14ac:dyDescent="0.25">
      <c r="A2054" t="s">
        <v>121</v>
      </c>
      <c r="B2054" t="s">
        <v>14</v>
      </c>
      <c r="C2054" s="1">
        <v>1</v>
      </c>
      <c r="D2054" s="1">
        <v>1</v>
      </c>
      <c r="E2054" s="1">
        <v>1</v>
      </c>
      <c r="F2054" s="1">
        <v>0</v>
      </c>
      <c r="G2054" s="1">
        <v>0</v>
      </c>
    </row>
    <row r="2055" spans="1:7" hidden="1" x14ac:dyDescent="0.25">
      <c r="A2055" t="s">
        <v>121</v>
      </c>
      <c r="B2055" t="s">
        <v>15</v>
      </c>
      <c r="C2055" s="1">
        <v>6</v>
      </c>
      <c r="D2055" s="1">
        <v>6</v>
      </c>
      <c r="E2055" s="1">
        <v>4</v>
      </c>
      <c r="F2055" s="1">
        <v>2</v>
      </c>
      <c r="G2055" s="1">
        <v>0</v>
      </c>
    </row>
    <row r="2056" spans="1:7" hidden="1" x14ac:dyDescent="0.25">
      <c r="A2056" t="s">
        <v>122</v>
      </c>
      <c r="B2056" t="s">
        <v>7</v>
      </c>
      <c r="C2056" s="1">
        <v>17</v>
      </c>
      <c r="D2056" s="1">
        <v>17</v>
      </c>
      <c r="E2056" s="1">
        <v>17</v>
      </c>
      <c r="F2056" s="1">
        <v>0</v>
      </c>
      <c r="G2056" s="1">
        <v>0</v>
      </c>
    </row>
    <row r="2057" spans="1:7" hidden="1" x14ac:dyDescent="0.25">
      <c r="A2057" t="s">
        <v>122</v>
      </c>
      <c r="B2057" t="s">
        <v>4</v>
      </c>
      <c r="C2057" s="1">
        <v>44</v>
      </c>
      <c r="D2057" s="1">
        <v>44</v>
      </c>
      <c r="E2057" s="1">
        <v>28</v>
      </c>
      <c r="F2057" s="1">
        <v>16</v>
      </c>
      <c r="G2057" s="1">
        <v>0</v>
      </c>
    </row>
    <row r="2058" spans="1:7" hidden="1" x14ac:dyDescent="0.25">
      <c r="A2058" t="s">
        <v>122</v>
      </c>
      <c r="B2058" t="s">
        <v>13</v>
      </c>
      <c r="C2058" s="1">
        <v>12</v>
      </c>
      <c r="D2058" s="1">
        <v>12</v>
      </c>
      <c r="E2058" s="1">
        <v>12</v>
      </c>
      <c r="F2058" s="1">
        <v>0</v>
      </c>
      <c r="G2058" s="1">
        <v>0</v>
      </c>
    </row>
    <row r="2059" spans="1:7" x14ac:dyDescent="0.25">
      <c r="A2059" t="s">
        <v>122</v>
      </c>
      <c r="B2059" t="s">
        <v>157</v>
      </c>
      <c r="C2059" s="1">
        <v>6</v>
      </c>
      <c r="D2059" s="1">
        <v>5</v>
      </c>
      <c r="E2059" s="1">
        <v>3</v>
      </c>
      <c r="F2059" s="1">
        <v>2</v>
      </c>
      <c r="G2059" s="1">
        <v>1</v>
      </c>
    </row>
    <row r="2060" spans="1:7" hidden="1" x14ac:dyDescent="0.25">
      <c r="A2060" t="s">
        <v>122</v>
      </c>
      <c r="B2060" t="s">
        <v>195</v>
      </c>
      <c r="C2060" s="1">
        <v>2</v>
      </c>
      <c r="D2060" s="1">
        <v>2</v>
      </c>
      <c r="E2060" s="1">
        <v>2</v>
      </c>
      <c r="F2060" s="1">
        <v>0</v>
      </c>
      <c r="G2060" s="1">
        <v>0</v>
      </c>
    </row>
    <row r="2061" spans="1:7" hidden="1" x14ac:dyDescent="0.25">
      <c r="A2061" t="s">
        <v>122</v>
      </c>
      <c r="B2061" t="s">
        <v>6</v>
      </c>
      <c r="C2061" s="1">
        <v>38</v>
      </c>
      <c r="D2061" s="1">
        <v>38</v>
      </c>
      <c r="E2061" s="1">
        <v>31</v>
      </c>
      <c r="F2061" s="1">
        <v>7</v>
      </c>
      <c r="G2061" s="1">
        <v>0</v>
      </c>
    </row>
    <row r="2062" spans="1:7" hidden="1" x14ac:dyDescent="0.25">
      <c r="A2062" t="s">
        <v>122</v>
      </c>
      <c r="B2062" t="s">
        <v>14</v>
      </c>
      <c r="C2062" s="1">
        <v>6</v>
      </c>
      <c r="D2062" s="1">
        <v>6</v>
      </c>
      <c r="E2062" s="1">
        <v>6</v>
      </c>
      <c r="F2062" s="1">
        <v>0</v>
      </c>
      <c r="G2062" s="1">
        <v>0</v>
      </c>
    </row>
    <row r="2063" spans="1:7" hidden="1" x14ac:dyDescent="0.25">
      <c r="A2063" t="s">
        <v>122</v>
      </c>
      <c r="B2063" t="s">
        <v>15</v>
      </c>
      <c r="C2063" s="1">
        <v>31</v>
      </c>
      <c r="D2063" s="1">
        <v>31</v>
      </c>
      <c r="E2063" s="1">
        <v>31</v>
      </c>
      <c r="F2063" s="1">
        <v>0</v>
      </c>
      <c r="G2063" s="1">
        <v>0</v>
      </c>
    </row>
    <row r="2064" spans="1:7" hidden="1" x14ac:dyDescent="0.25">
      <c r="A2064" t="s">
        <v>122</v>
      </c>
      <c r="B2064" t="s">
        <v>12</v>
      </c>
      <c r="C2064" s="1">
        <v>1</v>
      </c>
      <c r="D2064" s="1">
        <v>1</v>
      </c>
      <c r="E2064" s="1">
        <v>1</v>
      </c>
      <c r="F2064" s="1">
        <v>0</v>
      </c>
      <c r="G2064" s="1">
        <v>0</v>
      </c>
    </row>
    <row r="2065" spans="1:7" x14ac:dyDescent="0.25">
      <c r="A2065" t="s">
        <v>122</v>
      </c>
      <c r="B2065" t="s">
        <v>159</v>
      </c>
      <c r="C2065" s="1">
        <v>2</v>
      </c>
      <c r="D2065" s="1">
        <v>2</v>
      </c>
      <c r="E2065" s="1">
        <v>2</v>
      </c>
      <c r="F2065" s="1">
        <v>0</v>
      </c>
      <c r="G2065" s="1">
        <v>0</v>
      </c>
    </row>
    <row r="2066" spans="1:7" hidden="1" x14ac:dyDescent="0.25">
      <c r="A2066" t="s">
        <v>122</v>
      </c>
      <c r="B2066" t="s">
        <v>3</v>
      </c>
      <c r="C2066" s="1">
        <v>16</v>
      </c>
      <c r="D2066" s="1">
        <v>16</v>
      </c>
      <c r="E2066" s="1">
        <v>15</v>
      </c>
      <c r="F2066" s="1">
        <v>1</v>
      </c>
      <c r="G2066" s="1">
        <v>0</v>
      </c>
    </row>
    <row r="2067" spans="1:7" hidden="1" x14ac:dyDescent="0.25">
      <c r="A2067" t="s">
        <v>122</v>
      </c>
      <c r="B2067" t="s">
        <v>17</v>
      </c>
      <c r="C2067" s="1">
        <v>1</v>
      </c>
      <c r="D2067" s="1">
        <v>1</v>
      </c>
      <c r="E2067" s="1">
        <v>1</v>
      </c>
      <c r="F2067" s="1">
        <v>0</v>
      </c>
      <c r="G2067" s="1">
        <v>0</v>
      </c>
    </row>
    <row r="2068" spans="1:7" hidden="1" x14ac:dyDescent="0.25">
      <c r="A2068" t="s">
        <v>123</v>
      </c>
      <c r="B2068" t="s">
        <v>2</v>
      </c>
      <c r="C2068" s="1">
        <v>5</v>
      </c>
      <c r="D2068" s="1">
        <v>4</v>
      </c>
      <c r="E2068" s="1">
        <v>3</v>
      </c>
      <c r="F2068" s="1">
        <v>1</v>
      </c>
      <c r="G2068" s="1">
        <v>0</v>
      </c>
    </row>
    <row r="2069" spans="1:7" hidden="1" x14ac:dyDescent="0.25">
      <c r="A2069" t="s">
        <v>123</v>
      </c>
      <c r="B2069" t="s">
        <v>8</v>
      </c>
      <c r="C2069" s="1">
        <v>2</v>
      </c>
      <c r="D2069" s="1">
        <v>2</v>
      </c>
      <c r="E2069" s="1">
        <v>2</v>
      </c>
      <c r="F2069" s="1">
        <v>0</v>
      </c>
      <c r="G2069" s="1">
        <v>0</v>
      </c>
    </row>
    <row r="2070" spans="1:7" hidden="1" x14ac:dyDescent="0.25">
      <c r="A2070" t="s">
        <v>123</v>
      </c>
      <c r="B2070" t="s">
        <v>6</v>
      </c>
      <c r="C2070" s="1">
        <v>15</v>
      </c>
      <c r="D2070" s="1">
        <v>14</v>
      </c>
      <c r="E2070" s="1">
        <v>13</v>
      </c>
      <c r="F2070" s="1">
        <v>1</v>
      </c>
      <c r="G2070" s="1">
        <v>0</v>
      </c>
    </row>
    <row r="2071" spans="1:7" hidden="1" x14ac:dyDescent="0.25">
      <c r="A2071" t="s">
        <v>123</v>
      </c>
      <c r="B2071" t="s">
        <v>7</v>
      </c>
      <c r="C2071" s="1">
        <v>10</v>
      </c>
      <c r="D2071" s="1">
        <v>9</v>
      </c>
      <c r="E2071" s="1">
        <v>8</v>
      </c>
      <c r="F2071" s="1">
        <v>1</v>
      </c>
      <c r="G2071" s="1">
        <v>0</v>
      </c>
    </row>
    <row r="2072" spans="1:7" hidden="1" x14ac:dyDescent="0.25">
      <c r="A2072" t="s">
        <v>123</v>
      </c>
      <c r="B2072" t="s">
        <v>195</v>
      </c>
      <c r="C2072" s="1">
        <v>2</v>
      </c>
      <c r="D2072" s="1">
        <v>2</v>
      </c>
      <c r="E2072" s="1">
        <v>2</v>
      </c>
      <c r="F2072" s="1">
        <v>0</v>
      </c>
      <c r="G2072" s="1">
        <v>0</v>
      </c>
    </row>
    <row r="2073" spans="1:7" hidden="1" x14ac:dyDescent="0.25">
      <c r="A2073" t="s">
        <v>123</v>
      </c>
      <c r="B2073" t="s">
        <v>11</v>
      </c>
      <c r="C2073" s="1">
        <v>1</v>
      </c>
      <c r="D2073" s="1">
        <v>1</v>
      </c>
      <c r="E2073" s="1">
        <v>1</v>
      </c>
      <c r="F2073" s="1">
        <v>0</v>
      </c>
      <c r="G2073" s="1">
        <v>0</v>
      </c>
    </row>
    <row r="2074" spans="1:7" x14ac:dyDescent="0.25">
      <c r="A2074" t="s">
        <v>123</v>
      </c>
      <c r="B2074" t="s">
        <v>156</v>
      </c>
      <c r="C2074" s="1">
        <v>2</v>
      </c>
      <c r="D2074" s="1">
        <v>0</v>
      </c>
      <c r="E2074" s="1">
        <v>0</v>
      </c>
      <c r="F2074" s="1">
        <v>0</v>
      </c>
      <c r="G2074" s="1">
        <v>1</v>
      </c>
    </row>
    <row r="2075" spans="1:7" hidden="1" x14ac:dyDescent="0.25">
      <c r="A2075" t="s">
        <v>123</v>
      </c>
      <c r="B2075" t="s">
        <v>15</v>
      </c>
      <c r="C2075" s="1">
        <v>21</v>
      </c>
      <c r="D2075" s="1">
        <v>21</v>
      </c>
      <c r="E2075" s="1">
        <v>17</v>
      </c>
      <c r="F2075" s="1">
        <v>4</v>
      </c>
      <c r="G2075" s="1">
        <v>0</v>
      </c>
    </row>
    <row r="2076" spans="1:7" hidden="1" x14ac:dyDescent="0.25">
      <c r="A2076" t="s">
        <v>123</v>
      </c>
      <c r="B2076" t="s">
        <v>3</v>
      </c>
      <c r="C2076" s="1">
        <v>12</v>
      </c>
      <c r="D2076" s="1">
        <v>11</v>
      </c>
      <c r="E2076" s="1">
        <v>10</v>
      </c>
      <c r="F2076" s="1">
        <v>1</v>
      </c>
      <c r="G2076" s="1">
        <v>0</v>
      </c>
    </row>
    <row r="2077" spans="1:7" x14ac:dyDescent="0.25">
      <c r="A2077" t="s">
        <v>123</v>
      </c>
      <c r="B2077" t="s">
        <v>157</v>
      </c>
      <c r="C2077" s="1">
        <v>1</v>
      </c>
      <c r="D2077" s="1">
        <v>1</v>
      </c>
      <c r="E2077" s="1">
        <v>1</v>
      </c>
      <c r="F2077" s="1">
        <v>0</v>
      </c>
      <c r="G2077" s="1">
        <v>0</v>
      </c>
    </row>
    <row r="2078" spans="1:7" hidden="1" x14ac:dyDescent="0.25">
      <c r="A2078" t="s">
        <v>123</v>
      </c>
      <c r="B2078" t="s">
        <v>14</v>
      </c>
      <c r="C2078" s="1">
        <v>1</v>
      </c>
      <c r="D2078" s="1">
        <v>1</v>
      </c>
      <c r="E2078" s="1">
        <v>1</v>
      </c>
      <c r="F2078" s="1">
        <v>0</v>
      </c>
      <c r="G2078" s="1">
        <v>0</v>
      </c>
    </row>
    <row r="2079" spans="1:7" hidden="1" x14ac:dyDescent="0.25">
      <c r="A2079" t="s">
        <v>123</v>
      </c>
      <c r="B2079" t="s">
        <v>4</v>
      </c>
      <c r="C2079" s="1">
        <v>15</v>
      </c>
      <c r="D2079" s="1">
        <v>14</v>
      </c>
      <c r="E2079" s="1">
        <v>13</v>
      </c>
      <c r="F2079" s="1">
        <v>1</v>
      </c>
      <c r="G2079" s="1">
        <v>0</v>
      </c>
    </row>
    <row r="2080" spans="1:7" hidden="1" x14ac:dyDescent="0.25">
      <c r="A2080" t="s">
        <v>123</v>
      </c>
      <c r="B2080" t="s">
        <v>13</v>
      </c>
      <c r="C2080" s="1">
        <v>5</v>
      </c>
      <c r="D2080" s="1">
        <v>5</v>
      </c>
      <c r="E2080" s="1">
        <v>4</v>
      </c>
      <c r="F2080" s="1">
        <v>1</v>
      </c>
      <c r="G2080" s="1">
        <v>0</v>
      </c>
    </row>
    <row r="2081" spans="1:7" hidden="1" x14ac:dyDescent="0.25">
      <c r="A2081" t="s">
        <v>124</v>
      </c>
      <c r="B2081" t="s">
        <v>3</v>
      </c>
      <c r="C2081" s="1">
        <v>26</v>
      </c>
      <c r="D2081" s="1">
        <v>25</v>
      </c>
      <c r="E2081" s="1">
        <v>19</v>
      </c>
      <c r="F2081" s="1">
        <v>6</v>
      </c>
      <c r="G2081" s="1">
        <v>0</v>
      </c>
    </row>
    <row r="2082" spans="1:7" hidden="1" x14ac:dyDescent="0.25">
      <c r="A2082" t="s">
        <v>124</v>
      </c>
      <c r="B2082" t="s">
        <v>4</v>
      </c>
      <c r="C2082" s="1">
        <v>32</v>
      </c>
      <c r="D2082" s="1">
        <v>31</v>
      </c>
      <c r="E2082" s="1">
        <v>23</v>
      </c>
      <c r="F2082" s="1">
        <v>8</v>
      </c>
      <c r="G2082" s="1">
        <v>0</v>
      </c>
    </row>
    <row r="2083" spans="1:7" hidden="1" x14ac:dyDescent="0.25">
      <c r="A2083" t="s">
        <v>124</v>
      </c>
      <c r="B2083" t="s">
        <v>17</v>
      </c>
      <c r="C2083" s="1">
        <v>1</v>
      </c>
      <c r="D2083" s="1">
        <v>0</v>
      </c>
      <c r="E2083" s="1">
        <v>0</v>
      </c>
      <c r="F2083" s="1">
        <v>0</v>
      </c>
      <c r="G2083" s="1">
        <v>0</v>
      </c>
    </row>
    <row r="2084" spans="1:7" hidden="1" x14ac:dyDescent="0.25">
      <c r="A2084" t="s">
        <v>124</v>
      </c>
      <c r="B2084" t="s">
        <v>15</v>
      </c>
      <c r="C2084" s="1">
        <v>9</v>
      </c>
      <c r="D2084" s="1">
        <v>9</v>
      </c>
      <c r="E2084" s="1">
        <v>7</v>
      </c>
      <c r="F2084" s="1">
        <v>2</v>
      </c>
      <c r="G2084" s="1">
        <v>0</v>
      </c>
    </row>
    <row r="2085" spans="1:7" x14ac:dyDescent="0.25">
      <c r="A2085" t="s">
        <v>124</v>
      </c>
      <c r="B2085" t="s">
        <v>157</v>
      </c>
      <c r="C2085" s="1">
        <v>7</v>
      </c>
      <c r="D2085" s="1">
        <v>6</v>
      </c>
      <c r="E2085" s="1">
        <v>6</v>
      </c>
      <c r="F2085" s="1">
        <v>0</v>
      </c>
      <c r="G2085" s="1">
        <v>0</v>
      </c>
    </row>
    <row r="2086" spans="1:7" x14ac:dyDescent="0.25">
      <c r="A2086" t="s">
        <v>124</v>
      </c>
      <c r="B2086" t="s">
        <v>159</v>
      </c>
      <c r="C2086" s="1">
        <v>1</v>
      </c>
      <c r="D2086" s="1">
        <v>1</v>
      </c>
      <c r="E2086" s="1">
        <v>1</v>
      </c>
      <c r="F2086" s="1">
        <v>0</v>
      </c>
      <c r="G2086" s="1">
        <v>0</v>
      </c>
    </row>
    <row r="2087" spans="1:7" x14ac:dyDescent="0.25">
      <c r="A2087" t="s">
        <v>124</v>
      </c>
      <c r="B2087" t="s">
        <v>156</v>
      </c>
      <c r="C2087" s="1">
        <v>5</v>
      </c>
      <c r="D2087" s="1">
        <v>5</v>
      </c>
      <c r="E2087" s="1">
        <v>5</v>
      </c>
      <c r="F2087" s="1">
        <v>0</v>
      </c>
      <c r="G2087" s="1">
        <v>0</v>
      </c>
    </row>
    <row r="2088" spans="1:7" hidden="1" x14ac:dyDescent="0.25">
      <c r="A2088" t="s">
        <v>124</v>
      </c>
      <c r="B2088" t="s">
        <v>6</v>
      </c>
      <c r="C2088" s="1">
        <v>10</v>
      </c>
      <c r="D2088" s="1">
        <v>10</v>
      </c>
      <c r="E2088" s="1">
        <v>9</v>
      </c>
      <c r="F2088" s="1">
        <v>1</v>
      </c>
      <c r="G2088" s="1">
        <v>0</v>
      </c>
    </row>
    <row r="2089" spans="1:7" hidden="1" x14ac:dyDescent="0.25">
      <c r="A2089" t="s">
        <v>124</v>
      </c>
      <c r="B2089" t="s">
        <v>11</v>
      </c>
      <c r="C2089" s="1">
        <v>5</v>
      </c>
      <c r="D2089" s="1">
        <v>5</v>
      </c>
      <c r="E2089" s="1">
        <v>3</v>
      </c>
      <c r="F2089" s="1">
        <v>2</v>
      </c>
      <c r="G2089" s="1">
        <v>0</v>
      </c>
    </row>
    <row r="2090" spans="1:7" hidden="1" x14ac:dyDescent="0.25">
      <c r="A2090" t="s">
        <v>124</v>
      </c>
      <c r="B2090" t="s">
        <v>7</v>
      </c>
      <c r="C2090" s="1">
        <v>3</v>
      </c>
      <c r="D2090" s="1">
        <v>3</v>
      </c>
      <c r="E2090" s="1">
        <v>3</v>
      </c>
      <c r="F2090" s="1">
        <v>0</v>
      </c>
      <c r="G2090" s="1">
        <v>0</v>
      </c>
    </row>
    <row r="2091" spans="1:7" hidden="1" x14ac:dyDescent="0.25">
      <c r="A2091" t="s">
        <v>125</v>
      </c>
      <c r="B2091" t="s">
        <v>8</v>
      </c>
      <c r="C2091" s="1">
        <v>1</v>
      </c>
      <c r="D2091" s="1">
        <v>1</v>
      </c>
      <c r="E2091" s="1">
        <v>0</v>
      </c>
      <c r="F2091" s="1">
        <v>1</v>
      </c>
      <c r="G2091" s="1">
        <v>0</v>
      </c>
    </row>
    <row r="2092" spans="1:7" hidden="1" x14ac:dyDescent="0.25">
      <c r="A2092" t="s">
        <v>125</v>
      </c>
      <c r="B2092" t="s">
        <v>3</v>
      </c>
      <c r="C2092" s="1">
        <v>22</v>
      </c>
      <c r="D2092" s="1">
        <v>21</v>
      </c>
      <c r="E2092" s="1">
        <v>9</v>
      </c>
      <c r="F2092" s="1">
        <v>12</v>
      </c>
      <c r="G2092" s="1">
        <v>0</v>
      </c>
    </row>
    <row r="2093" spans="1:7" hidden="1" x14ac:dyDescent="0.25">
      <c r="A2093" t="s">
        <v>125</v>
      </c>
      <c r="B2093" t="s">
        <v>6</v>
      </c>
      <c r="C2093" s="1">
        <v>29</v>
      </c>
      <c r="D2093" s="1">
        <v>29</v>
      </c>
      <c r="E2093" s="1">
        <v>12</v>
      </c>
      <c r="F2093" s="1">
        <v>17</v>
      </c>
      <c r="G2093" s="1">
        <v>0</v>
      </c>
    </row>
    <row r="2094" spans="1:7" hidden="1" x14ac:dyDescent="0.25">
      <c r="A2094" t="s">
        <v>125</v>
      </c>
      <c r="B2094" t="s">
        <v>15</v>
      </c>
      <c r="C2094" s="1">
        <v>18</v>
      </c>
      <c r="D2094" s="1">
        <v>18</v>
      </c>
      <c r="E2094" s="1">
        <v>10</v>
      </c>
      <c r="F2094" s="1">
        <v>8</v>
      </c>
      <c r="G2094" s="1">
        <v>0</v>
      </c>
    </row>
    <row r="2095" spans="1:7" hidden="1" x14ac:dyDescent="0.25">
      <c r="A2095" t="s">
        <v>125</v>
      </c>
      <c r="B2095" t="s">
        <v>195</v>
      </c>
      <c r="C2095" s="1">
        <v>14</v>
      </c>
      <c r="D2095" s="1">
        <v>14</v>
      </c>
      <c r="E2095" s="1">
        <v>14</v>
      </c>
      <c r="F2095" s="1">
        <v>0</v>
      </c>
      <c r="G2095" s="1">
        <v>0</v>
      </c>
    </row>
    <row r="2096" spans="1:7" x14ac:dyDescent="0.25">
      <c r="A2096" t="s">
        <v>125</v>
      </c>
      <c r="B2096" t="s">
        <v>156</v>
      </c>
      <c r="C2096" s="1">
        <v>9</v>
      </c>
      <c r="D2096" s="1">
        <v>8</v>
      </c>
      <c r="E2096" s="1">
        <v>7</v>
      </c>
      <c r="F2096" s="1">
        <v>1</v>
      </c>
      <c r="G2096" s="1">
        <v>0</v>
      </c>
    </row>
    <row r="2097" spans="1:7" hidden="1" x14ac:dyDescent="0.25">
      <c r="A2097" t="s">
        <v>125</v>
      </c>
      <c r="B2097" t="s">
        <v>17</v>
      </c>
      <c r="C2097" s="1">
        <v>5</v>
      </c>
      <c r="D2097" s="1">
        <v>5</v>
      </c>
      <c r="E2097" s="1">
        <v>5</v>
      </c>
      <c r="F2097" s="1">
        <v>0</v>
      </c>
      <c r="G2097" s="1">
        <v>0</v>
      </c>
    </row>
    <row r="2098" spans="1:7" x14ac:dyDescent="0.25">
      <c r="A2098" t="s">
        <v>125</v>
      </c>
      <c r="B2098" t="s">
        <v>157</v>
      </c>
      <c r="C2098" s="1">
        <v>17</v>
      </c>
      <c r="D2098" s="1">
        <v>17</v>
      </c>
      <c r="E2098" s="1">
        <v>11</v>
      </c>
      <c r="F2098" s="1">
        <v>6</v>
      </c>
      <c r="G2098" s="1">
        <v>0</v>
      </c>
    </row>
    <row r="2099" spans="1:7" x14ac:dyDescent="0.25">
      <c r="A2099" t="s">
        <v>125</v>
      </c>
      <c r="B2099" t="s">
        <v>16</v>
      </c>
      <c r="C2099" s="1">
        <v>5</v>
      </c>
      <c r="D2099" s="1">
        <v>5</v>
      </c>
      <c r="E2099" s="1">
        <v>5</v>
      </c>
      <c r="F2099" s="1">
        <v>0</v>
      </c>
      <c r="G2099" s="1">
        <v>0</v>
      </c>
    </row>
    <row r="2100" spans="1:7" hidden="1" x14ac:dyDescent="0.25">
      <c r="A2100" t="s">
        <v>125</v>
      </c>
      <c r="B2100" t="s">
        <v>4</v>
      </c>
      <c r="C2100" s="1">
        <v>33</v>
      </c>
      <c r="D2100" s="1">
        <v>32</v>
      </c>
      <c r="E2100" s="1">
        <v>11</v>
      </c>
      <c r="F2100" s="1">
        <v>21</v>
      </c>
      <c r="G2100" s="1">
        <v>0</v>
      </c>
    </row>
    <row r="2101" spans="1:7" hidden="1" x14ac:dyDescent="0.25">
      <c r="A2101" t="s">
        <v>125</v>
      </c>
      <c r="B2101" t="s">
        <v>7</v>
      </c>
      <c r="C2101" s="1">
        <v>7</v>
      </c>
      <c r="D2101" s="1">
        <v>7</v>
      </c>
      <c r="E2101" s="1">
        <v>0</v>
      </c>
      <c r="F2101" s="1">
        <v>7</v>
      </c>
      <c r="G2101" s="1">
        <v>0</v>
      </c>
    </row>
    <row r="2102" spans="1:7" hidden="1" x14ac:dyDescent="0.25">
      <c r="A2102" t="s">
        <v>125</v>
      </c>
      <c r="B2102" t="s">
        <v>14</v>
      </c>
      <c r="C2102" s="1">
        <v>1</v>
      </c>
      <c r="D2102" s="1">
        <v>0</v>
      </c>
      <c r="E2102" s="1">
        <v>0</v>
      </c>
      <c r="F2102" s="1">
        <v>0</v>
      </c>
      <c r="G2102" s="1">
        <v>0</v>
      </c>
    </row>
    <row r="2103" spans="1:7" x14ac:dyDescent="0.25">
      <c r="A2103" t="s">
        <v>125</v>
      </c>
      <c r="B2103" t="s">
        <v>159</v>
      </c>
      <c r="C2103" s="1">
        <v>9</v>
      </c>
      <c r="D2103" s="1">
        <v>8</v>
      </c>
      <c r="E2103" s="1">
        <v>7</v>
      </c>
      <c r="F2103" s="1">
        <v>1</v>
      </c>
      <c r="G2103" s="1">
        <v>0</v>
      </c>
    </row>
    <row r="2104" spans="1:7" hidden="1" x14ac:dyDescent="0.25">
      <c r="A2104" t="s">
        <v>125</v>
      </c>
      <c r="B2104" t="s">
        <v>13</v>
      </c>
      <c r="C2104" s="1">
        <v>5</v>
      </c>
      <c r="D2104" s="1">
        <v>4</v>
      </c>
      <c r="E2104" s="1">
        <v>3</v>
      </c>
      <c r="F2104" s="1">
        <v>1</v>
      </c>
      <c r="G2104" s="1">
        <v>0</v>
      </c>
    </row>
    <row r="2105" spans="1:7" hidden="1" x14ac:dyDescent="0.25">
      <c r="A2105" t="s">
        <v>126</v>
      </c>
      <c r="B2105" t="s">
        <v>4</v>
      </c>
      <c r="C2105" s="1">
        <v>15</v>
      </c>
      <c r="D2105" s="1">
        <v>15</v>
      </c>
      <c r="E2105" s="1">
        <v>11</v>
      </c>
      <c r="F2105" s="1">
        <v>4</v>
      </c>
      <c r="G2105" s="1">
        <v>0</v>
      </c>
    </row>
    <row r="2106" spans="1:7" hidden="1" x14ac:dyDescent="0.25">
      <c r="A2106" t="s">
        <v>126</v>
      </c>
      <c r="B2106" t="s">
        <v>7</v>
      </c>
      <c r="C2106" s="1">
        <v>9</v>
      </c>
      <c r="D2106" s="1">
        <v>9</v>
      </c>
      <c r="E2106" s="1">
        <v>3</v>
      </c>
      <c r="F2106" s="1">
        <v>6</v>
      </c>
      <c r="G2106" s="1">
        <v>0</v>
      </c>
    </row>
    <row r="2107" spans="1:7" x14ac:dyDescent="0.25">
      <c r="A2107" t="s">
        <v>126</v>
      </c>
      <c r="B2107" t="s">
        <v>156</v>
      </c>
      <c r="C2107" s="1">
        <v>4</v>
      </c>
      <c r="D2107" s="1">
        <v>4</v>
      </c>
      <c r="E2107" s="1">
        <v>4</v>
      </c>
      <c r="F2107" s="1">
        <v>0</v>
      </c>
      <c r="G2107" s="1">
        <v>0</v>
      </c>
    </row>
    <row r="2108" spans="1:7" hidden="1" x14ac:dyDescent="0.25">
      <c r="A2108" t="s">
        <v>126</v>
      </c>
      <c r="B2108" t="s">
        <v>15</v>
      </c>
      <c r="C2108" s="1">
        <v>34</v>
      </c>
      <c r="D2108" s="1">
        <v>33</v>
      </c>
      <c r="E2108" s="1">
        <v>24</v>
      </c>
      <c r="F2108" s="1">
        <v>9</v>
      </c>
      <c r="G2108" s="1">
        <v>0</v>
      </c>
    </row>
    <row r="2109" spans="1:7" hidden="1" x14ac:dyDescent="0.25">
      <c r="A2109" t="s">
        <v>126</v>
      </c>
      <c r="B2109" t="s">
        <v>13</v>
      </c>
      <c r="C2109" s="1">
        <v>9</v>
      </c>
      <c r="D2109" s="1">
        <v>9</v>
      </c>
      <c r="E2109" s="1">
        <v>7</v>
      </c>
      <c r="F2109" s="1">
        <v>2</v>
      </c>
      <c r="G2109" s="1">
        <v>0</v>
      </c>
    </row>
    <row r="2110" spans="1:7" hidden="1" x14ac:dyDescent="0.25">
      <c r="A2110" t="s">
        <v>126</v>
      </c>
      <c r="B2110" t="s">
        <v>9</v>
      </c>
      <c r="C2110" s="1">
        <v>1</v>
      </c>
      <c r="D2110" s="1">
        <v>1</v>
      </c>
      <c r="E2110" s="1">
        <v>1</v>
      </c>
      <c r="F2110" s="1">
        <v>0</v>
      </c>
      <c r="G2110" s="1">
        <v>0</v>
      </c>
    </row>
    <row r="2111" spans="1:7" hidden="1" x14ac:dyDescent="0.25">
      <c r="A2111" t="s">
        <v>126</v>
      </c>
      <c r="B2111" t="s">
        <v>2</v>
      </c>
      <c r="C2111" s="1">
        <v>1</v>
      </c>
      <c r="D2111" s="1">
        <v>0</v>
      </c>
      <c r="E2111" s="1">
        <v>0</v>
      </c>
      <c r="F2111" s="1">
        <v>0</v>
      </c>
      <c r="G2111" s="1">
        <v>0</v>
      </c>
    </row>
    <row r="2112" spans="1:7" x14ac:dyDescent="0.25">
      <c r="A2112" t="s">
        <v>126</v>
      </c>
      <c r="B2112" t="s">
        <v>159</v>
      </c>
      <c r="C2112" s="1">
        <v>6</v>
      </c>
      <c r="D2112" s="1">
        <v>6</v>
      </c>
      <c r="E2112" s="1">
        <v>6</v>
      </c>
      <c r="F2112" s="1">
        <v>0</v>
      </c>
      <c r="G2112" s="1">
        <v>0</v>
      </c>
    </row>
    <row r="2113" spans="1:7" hidden="1" x14ac:dyDescent="0.25">
      <c r="A2113" t="s">
        <v>126</v>
      </c>
      <c r="B2113" t="s">
        <v>17</v>
      </c>
      <c r="C2113" s="1">
        <v>8</v>
      </c>
      <c r="D2113" s="1">
        <v>6</v>
      </c>
      <c r="E2113" s="1">
        <v>6</v>
      </c>
      <c r="F2113" s="1">
        <v>0</v>
      </c>
      <c r="G2113" s="1">
        <v>0</v>
      </c>
    </row>
    <row r="2114" spans="1:7" hidden="1" x14ac:dyDescent="0.25">
      <c r="A2114" t="s">
        <v>126</v>
      </c>
      <c r="B2114" t="s">
        <v>3</v>
      </c>
      <c r="C2114" s="1">
        <v>14</v>
      </c>
      <c r="D2114" s="1">
        <v>14</v>
      </c>
      <c r="E2114" s="1">
        <v>8</v>
      </c>
      <c r="F2114" s="1">
        <v>6</v>
      </c>
      <c r="G2114" s="1">
        <v>0</v>
      </c>
    </row>
    <row r="2115" spans="1:7" hidden="1" x14ac:dyDescent="0.25">
      <c r="A2115" t="s">
        <v>126</v>
      </c>
      <c r="B2115" t="s">
        <v>195</v>
      </c>
      <c r="C2115" s="1">
        <v>11</v>
      </c>
      <c r="D2115" s="1">
        <v>11</v>
      </c>
      <c r="E2115" s="1">
        <v>11</v>
      </c>
      <c r="F2115" s="1">
        <v>0</v>
      </c>
      <c r="G2115" s="1">
        <v>0</v>
      </c>
    </row>
    <row r="2116" spans="1:7" hidden="1" x14ac:dyDescent="0.25">
      <c r="A2116" t="s">
        <v>126</v>
      </c>
      <c r="B2116" t="s">
        <v>6</v>
      </c>
      <c r="C2116" s="1">
        <v>40</v>
      </c>
      <c r="D2116" s="1">
        <v>39</v>
      </c>
      <c r="E2116" s="1">
        <v>24</v>
      </c>
      <c r="F2116" s="1">
        <v>15</v>
      </c>
      <c r="G2116" s="1">
        <v>0</v>
      </c>
    </row>
    <row r="2117" spans="1:7" x14ac:dyDescent="0.25">
      <c r="A2117" t="s">
        <v>126</v>
      </c>
      <c r="B2117" t="s">
        <v>16</v>
      </c>
      <c r="C2117" s="1">
        <v>6</v>
      </c>
      <c r="D2117" s="1">
        <v>6</v>
      </c>
      <c r="E2117" s="1">
        <v>5</v>
      </c>
      <c r="F2117" s="1">
        <v>1</v>
      </c>
      <c r="G2117" s="1">
        <v>0</v>
      </c>
    </row>
    <row r="2118" spans="1:7" hidden="1" x14ac:dyDescent="0.25">
      <c r="A2118" t="s">
        <v>126</v>
      </c>
      <c r="B2118" t="s">
        <v>14</v>
      </c>
      <c r="C2118" s="1">
        <v>1</v>
      </c>
      <c r="D2118" s="1">
        <v>1</v>
      </c>
      <c r="E2118" s="1">
        <v>1</v>
      </c>
      <c r="F2118" s="1">
        <v>0</v>
      </c>
      <c r="G2118" s="1">
        <v>0</v>
      </c>
    </row>
    <row r="2119" spans="1:7" hidden="1" x14ac:dyDescent="0.25">
      <c r="A2119" t="s">
        <v>126</v>
      </c>
      <c r="B2119" t="s">
        <v>11</v>
      </c>
      <c r="C2119" s="1">
        <v>1</v>
      </c>
      <c r="D2119" s="1">
        <v>1</v>
      </c>
      <c r="E2119" s="1">
        <v>0</v>
      </c>
      <c r="F2119" s="1">
        <v>1</v>
      </c>
      <c r="G2119" s="1">
        <v>0</v>
      </c>
    </row>
    <row r="2120" spans="1:7" x14ac:dyDescent="0.25">
      <c r="A2120" t="s">
        <v>126</v>
      </c>
      <c r="B2120" t="s">
        <v>157</v>
      </c>
      <c r="C2120" s="1">
        <v>5</v>
      </c>
      <c r="D2120" s="1">
        <v>5</v>
      </c>
      <c r="E2120" s="1">
        <v>5</v>
      </c>
      <c r="F2120" s="1">
        <v>0</v>
      </c>
      <c r="G2120" s="1">
        <v>0</v>
      </c>
    </row>
    <row r="2121" spans="1:7" hidden="1" x14ac:dyDescent="0.25">
      <c r="A2121" t="s">
        <v>127</v>
      </c>
      <c r="B2121" t="s">
        <v>7</v>
      </c>
      <c r="C2121" s="1">
        <v>20</v>
      </c>
      <c r="D2121" s="1">
        <v>19</v>
      </c>
      <c r="E2121" s="1">
        <v>10</v>
      </c>
      <c r="F2121" s="1">
        <v>9</v>
      </c>
      <c r="G2121" s="1">
        <v>0</v>
      </c>
    </row>
    <row r="2122" spans="1:7" hidden="1" x14ac:dyDescent="0.25">
      <c r="A2122" t="s">
        <v>127</v>
      </c>
      <c r="B2122" t="s">
        <v>13</v>
      </c>
      <c r="C2122" s="1">
        <v>14</v>
      </c>
      <c r="D2122" s="1">
        <v>13</v>
      </c>
      <c r="E2122" s="1">
        <v>13</v>
      </c>
      <c r="F2122" s="1">
        <v>0</v>
      </c>
      <c r="G2122" s="1">
        <v>0</v>
      </c>
    </row>
    <row r="2123" spans="1:7" x14ac:dyDescent="0.25">
      <c r="A2123" t="s">
        <v>127</v>
      </c>
      <c r="B2123" t="s">
        <v>16</v>
      </c>
      <c r="C2123" s="1">
        <v>4</v>
      </c>
      <c r="D2123" s="1">
        <v>4</v>
      </c>
      <c r="E2123" s="1">
        <v>2</v>
      </c>
      <c r="F2123" s="1">
        <v>2</v>
      </c>
      <c r="G2123" s="1">
        <v>0</v>
      </c>
    </row>
    <row r="2124" spans="1:7" hidden="1" x14ac:dyDescent="0.25">
      <c r="A2124" t="s">
        <v>127</v>
      </c>
      <c r="B2124" t="s">
        <v>17</v>
      </c>
      <c r="C2124" s="1">
        <v>2</v>
      </c>
      <c r="D2124" s="1">
        <v>2</v>
      </c>
      <c r="E2124" s="1">
        <v>2</v>
      </c>
      <c r="F2124" s="1">
        <v>0</v>
      </c>
      <c r="G2124" s="1">
        <v>0</v>
      </c>
    </row>
    <row r="2125" spans="1:7" hidden="1" x14ac:dyDescent="0.25">
      <c r="A2125" t="s">
        <v>127</v>
      </c>
      <c r="B2125" t="s">
        <v>3</v>
      </c>
      <c r="C2125" s="1">
        <v>21</v>
      </c>
      <c r="D2125" s="1">
        <v>21</v>
      </c>
      <c r="E2125" s="1">
        <v>12</v>
      </c>
      <c r="F2125" s="1">
        <v>9</v>
      </c>
      <c r="G2125" s="1">
        <v>0</v>
      </c>
    </row>
    <row r="2126" spans="1:7" x14ac:dyDescent="0.25">
      <c r="A2126" t="s">
        <v>127</v>
      </c>
      <c r="B2126" t="s">
        <v>159</v>
      </c>
      <c r="C2126" s="1">
        <v>4</v>
      </c>
      <c r="D2126" s="1">
        <v>4</v>
      </c>
      <c r="E2126" s="1">
        <v>3</v>
      </c>
      <c r="F2126" s="1">
        <v>1</v>
      </c>
      <c r="G2126" s="1">
        <v>0</v>
      </c>
    </row>
    <row r="2127" spans="1:7" hidden="1" x14ac:dyDescent="0.25">
      <c r="A2127" t="s">
        <v>127</v>
      </c>
      <c r="B2127" t="s">
        <v>12</v>
      </c>
      <c r="C2127" s="1">
        <v>2</v>
      </c>
      <c r="D2127" s="1">
        <v>1</v>
      </c>
      <c r="E2127" s="1">
        <v>0</v>
      </c>
      <c r="F2127" s="1">
        <v>1</v>
      </c>
      <c r="G2127" s="1">
        <v>0</v>
      </c>
    </row>
    <row r="2128" spans="1:7" hidden="1" x14ac:dyDescent="0.25">
      <c r="A2128" t="s">
        <v>127</v>
      </c>
      <c r="B2128" t="s">
        <v>2</v>
      </c>
      <c r="C2128" s="1">
        <v>4</v>
      </c>
      <c r="D2128" s="1">
        <v>3</v>
      </c>
      <c r="E2128" s="1">
        <v>3</v>
      </c>
      <c r="F2128" s="1">
        <v>0</v>
      </c>
      <c r="G2128" s="1">
        <v>0</v>
      </c>
    </row>
    <row r="2129" spans="1:7" hidden="1" x14ac:dyDescent="0.25">
      <c r="A2129" t="s">
        <v>127</v>
      </c>
      <c r="B2129" t="s">
        <v>9</v>
      </c>
      <c r="C2129" s="1">
        <v>2</v>
      </c>
      <c r="D2129" s="1">
        <v>2</v>
      </c>
      <c r="E2129" s="1">
        <v>2</v>
      </c>
      <c r="F2129" s="1">
        <v>0</v>
      </c>
      <c r="G2129" s="1">
        <v>0</v>
      </c>
    </row>
    <row r="2130" spans="1:7" hidden="1" x14ac:dyDescent="0.25">
      <c r="A2130" t="s">
        <v>127</v>
      </c>
      <c r="B2130" t="s">
        <v>6</v>
      </c>
      <c r="C2130" s="1">
        <v>24</v>
      </c>
      <c r="D2130" s="1">
        <v>24</v>
      </c>
      <c r="E2130" s="1">
        <v>15</v>
      </c>
      <c r="F2130" s="1">
        <v>9</v>
      </c>
      <c r="G2130" s="1">
        <v>0</v>
      </c>
    </row>
    <row r="2131" spans="1:7" hidden="1" x14ac:dyDescent="0.25">
      <c r="A2131" t="s">
        <v>127</v>
      </c>
      <c r="B2131" t="s">
        <v>14</v>
      </c>
      <c r="C2131" s="1">
        <v>7</v>
      </c>
      <c r="D2131" s="1">
        <v>6</v>
      </c>
      <c r="E2131" s="1">
        <v>6</v>
      </c>
      <c r="F2131" s="1">
        <v>0</v>
      </c>
      <c r="G2131" s="1">
        <v>0</v>
      </c>
    </row>
    <row r="2132" spans="1:7" x14ac:dyDescent="0.25">
      <c r="A2132" t="s">
        <v>127</v>
      </c>
      <c r="B2132" t="s">
        <v>157</v>
      </c>
      <c r="C2132" s="1">
        <v>17</v>
      </c>
      <c r="D2132" s="1">
        <v>17</v>
      </c>
      <c r="E2132" s="1">
        <v>12</v>
      </c>
      <c r="F2132" s="1">
        <v>5</v>
      </c>
      <c r="G2132" s="1">
        <v>0</v>
      </c>
    </row>
    <row r="2133" spans="1:7" hidden="1" x14ac:dyDescent="0.25">
      <c r="A2133" t="s">
        <v>127</v>
      </c>
      <c r="B2133" t="s">
        <v>195</v>
      </c>
      <c r="C2133" s="1">
        <v>8</v>
      </c>
      <c r="D2133" s="1">
        <v>8</v>
      </c>
      <c r="E2133" s="1">
        <v>8</v>
      </c>
      <c r="F2133" s="1">
        <v>0</v>
      </c>
      <c r="G2133" s="1">
        <v>0</v>
      </c>
    </row>
    <row r="2134" spans="1:7" hidden="1" x14ac:dyDescent="0.25">
      <c r="A2134" t="s">
        <v>127</v>
      </c>
      <c r="B2134" t="s">
        <v>15</v>
      </c>
      <c r="C2134" s="1">
        <v>34</v>
      </c>
      <c r="D2134" s="1">
        <v>33</v>
      </c>
      <c r="E2134" s="1">
        <v>25</v>
      </c>
      <c r="F2134" s="1">
        <v>8</v>
      </c>
      <c r="G2134" s="1">
        <v>0</v>
      </c>
    </row>
    <row r="2135" spans="1:7" hidden="1" x14ac:dyDescent="0.25">
      <c r="A2135" t="s">
        <v>127</v>
      </c>
      <c r="B2135" t="s">
        <v>4</v>
      </c>
      <c r="C2135" s="1">
        <v>40</v>
      </c>
      <c r="D2135" s="1">
        <v>36</v>
      </c>
      <c r="E2135" s="1">
        <v>16</v>
      </c>
      <c r="F2135" s="1">
        <v>20</v>
      </c>
      <c r="G2135" s="1">
        <v>0</v>
      </c>
    </row>
    <row r="2136" spans="1:7" x14ac:dyDescent="0.25">
      <c r="A2136" t="s">
        <v>127</v>
      </c>
      <c r="B2136" t="s">
        <v>156</v>
      </c>
      <c r="C2136" s="1">
        <v>5</v>
      </c>
      <c r="D2136" s="1">
        <v>5</v>
      </c>
      <c r="E2136" s="1">
        <v>4</v>
      </c>
      <c r="F2136" s="1">
        <v>1</v>
      </c>
      <c r="G2136" s="1">
        <v>0</v>
      </c>
    </row>
    <row r="2137" spans="1:7" hidden="1" x14ac:dyDescent="0.25">
      <c r="A2137" t="s">
        <v>128</v>
      </c>
      <c r="B2137" t="s">
        <v>6</v>
      </c>
      <c r="C2137" s="1">
        <v>13</v>
      </c>
      <c r="D2137" s="1">
        <v>13</v>
      </c>
      <c r="E2137" s="1">
        <v>7</v>
      </c>
      <c r="F2137" s="1">
        <v>6</v>
      </c>
      <c r="G2137" s="1">
        <v>0</v>
      </c>
    </row>
    <row r="2138" spans="1:7" hidden="1" x14ac:dyDescent="0.25">
      <c r="A2138" t="s">
        <v>128</v>
      </c>
      <c r="B2138" t="s">
        <v>11</v>
      </c>
      <c r="C2138" s="1">
        <v>1</v>
      </c>
      <c r="D2138" s="1">
        <v>1</v>
      </c>
      <c r="E2138" s="1">
        <v>1</v>
      </c>
      <c r="F2138" s="1">
        <v>0</v>
      </c>
      <c r="G2138" s="1">
        <v>0</v>
      </c>
    </row>
    <row r="2139" spans="1:7" hidden="1" x14ac:dyDescent="0.25">
      <c r="A2139" t="s">
        <v>128</v>
      </c>
      <c r="B2139" t="s">
        <v>8</v>
      </c>
      <c r="C2139" s="1">
        <v>2</v>
      </c>
      <c r="D2139" s="1">
        <v>2</v>
      </c>
      <c r="E2139" s="1">
        <v>2</v>
      </c>
      <c r="F2139" s="1">
        <v>0</v>
      </c>
      <c r="G2139" s="1">
        <v>0</v>
      </c>
    </row>
    <row r="2140" spans="1:7" hidden="1" x14ac:dyDescent="0.25">
      <c r="A2140" t="s">
        <v>128</v>
      </c>
      <c r="B2140" t="s">
        <v>15</v>
      </c>
      <c r="C2140" s="1">
        <v>15</v>
      </c>
      <c r="D2140" s="1">
        <v>15</v>
      </c>
      <c r="E2140" s="1">
        <v>15</v>
      </c>
      <c r="F2140" s="1">
        <v>0</v>
      </c>
      <c r="G2140" s="1">
        <v>0</v>
      </c>
    </row>
    <row r="2141" spans="1:7" hidden="1" x14ac:dyDescent="0.25">
      <c r="A2141" t="s">
        <v>128</v>
      </c>
      <c r="B2141" t="s">
        <v>4</v>
      </c>
      <c r="C2141" s="1">
        <v>16</v>
      </c>
      <c r="D2141" s="1">
        <v>16</v>
      </c>
      <c r="E2141" s="1">
        <v>11</v>
      </c>
      <c r="F2141" s="1">
        <v>5</v>
      </c>
      <c r="G2141" s="1">
        <v>0</v>
      </c>
    </row>
    <row r="2142" spans="1:7" x14ac:dyDescent="0.25">
      <c r="A2142" t="s">
        <v>128</v>
      </c>
      <c r="B2142" t="s">
        <v>157</v>
      </c>
      <c r="C2142" s="1">
        <v>1</v>
      </c>
      <c r="D2142" s="1">
        <v>1</v>
      </c>
      <c r="E2142" s="1">
        <v>1</v>
      </c>
      <c r="F2142" s="1">
        <v>0</v>
      </c>
      <c r="G2142" s="1">
        <v>0</v>
      </c>
    </row>
    <row r="2143" spans="1:7" hidden="1" x14ac:dyDescent="0.25">
      <c r="A2143" t="s">
        <v>128</v>
      </c>
      <c r="B2143" t="s">
        <v>17</v>
      </c>
      <c r="C2143" s="1">
        <v>10</v>
      </c>
      <c r="D2143" s="1">
        <v>9</v>
      </c>
      <c r="E2143" s="1">
        <v>9</v>
      </c>
      <c r="F2143" s="1">
        <v>0</v>
      </c>
      <c r="G2143" s="1">
        <v>0</v>
      </c>
    </row>
    <row r="2144" spans="1:7" hidden="1" x14ac:dyDescent="0.25">
      <c r="A2144" t="s">
        <v>128</v>
      </c>
      <c r="B2144" t="s">
        <v>9</v>
      </c>
      <c r="C2144" s="1">
        <v>1</v>
      </c>
      <c r="D2144" s="1">
        <v>1</v>
      </c>
      <c r="E2144" s="1">
        <v>1</v>
      </c>
      <c r="F2144" s="1">
        <v>0</v>
      </c>
      <c r="G2144" s="1">
        <v>0</v>
      </c>
    </row>
    <row r="2145" spans="1:7" hidden="1" x14ac:dyDescent="0.25">
      <c r="A2145" t="s">
        <v>128</v>
      </c>
      <c r="B2145" t="s">
        <v>195</v>
      </c>
      <c r="C2145" s="1">
        <v>1</v>
      </c>
      <c r="D2145" s="1">
        <v>1</v>
      </c>
      <c r="E2145" s="1">
        <v>1</v>
      </c>
      <c r="F2145" s="1">
        <v>0</v>
      </c>
      <c r="G2145" s="1">
        <v>0</v>
      </c>
    </row>
    <row r="2146" spans="1:7" x14ac:dyDescent="0.25">
      <c r="A2146" t="s">
        <v>128</v>
      </c>
      <c r="B2146" t="s">
        <v>16</v>
      </c>
      <c r="C2146" s="1">
        <v>2</v>
      </c>
      <c r="D2146" s="1">
        <v>2</v>
      </c>
      <c r="E2146" s="1">
        <v>2</v>
      </c>
      <c r="F2146" s="1">
        <v>0</v>
      </c>
      <c r="G2146" s="1">
        <v>0</v>
      </c>
    </row>
    <row r="2147" spans="1:7" hidden="1" x14ac:dyDescent="0.25">
      <c r="A2147" t="s">
        <v>128</v>
      </c>
      <c r="B2147" t="s">
        <v>3</v>
      </c>
      <c r="C2147" s="1">
        <v>5</v>
      </c>
      <c r="D2147" s="1">
        <v>5</v>
      </c>
      <c r="E2147" s="1">
        <v>1</v>
      </c>
      <c r="F2147" s="1">
        <v>4</v>
      </c>
      <c r="G2147" s="1">
        <v>0</v>
      </c>
    </row>
    <row r="2148" spans="1:7" hidden="1" x14ac:dyDescent="0.25">
      <c r="A2148" t="s">
        <v>128</v>
      </c>
      <c r="B2148" t="s">
        <v>13</v>
      </c>
      <c r="C2148" s="1">
        <v>1</v>
      </c>
      <c r="D2148" s="1">
        <v>0</v>
      </c>
      <c r="E2148" s="1">
        <v>0</v>
      </c>
      <c r="F2148" s="1">
        <v>0</v>
      </c>
      <c r="G2148" s="1">
        <v>0</v>
      </c>
    </row>
    <row r="2149" spans="1:7" hidden="1" x14ac:dyDescent="0.25">
      <c r="A2149" t="s">
        <v>128</v>
      </c>
      <c r="B2149" t="s">
        <v>7</v>
      </c>
      <c r="C2149" s="1">
        <v>8</v>
      </c>
      <c r="D2149" s="1">
        <v>8</v>
      </c>
      <c r="E2149" s="1">
        <v>7</v>
      </c>
      <c r="F2149" s="1">
        <v>1</v>
      </c>
      <c r="G2149" s="1">
        <v>0</v>
      </c>
    </row>
    <row r="2150" spans="1:7" x14ac:dyDescent="0.25">
      <c r="A2150" t="s">
        <v>128</v>
      </c>
      <c r="B2150" t="s">
        <v>159</v>
      </c>
      <c r="C2150" s="1">
        <v>2</v>
      </c>
      <c r="D2150" s="1">
        <v>2</v>
      </c>
      <c r="E2150" s="1">
        <v>1</v>
      </c>
      <c r="F2150" s="1">
        <v>1</v>
      </c>
      <c r="G2150" s="1">
        <v>0</v>
      </c>
    </row>
    <row r="2151" spans="1:7" x14ac:dyDescent="0.25">
      <c r="A2151" t="s">
        <v>128</v>
      </c>
      <c r="B2151" t="s">
        <v>156</v>
      </c>
      <c r="C2151" s="1">
        <v>2</v>
      </c>
      <c r="D2151" s="1">
        <v>2</v>
      </c>
      <c r="E2151" s="1">
        <v>2</v>
      </c>
      <c r="F2151" s="1">
        <v>0</v>
      </c>
      <c r="G2151" s="1">
        <v>0</v>
      </c>
    </row>
    <row r="2152" spans="1:7" hidden="1" x14ac:dyDescent="0.25">
      <c r="A2152" t="s">
        <v>46</v>
      </c>
      <c r="B2152" t="s">
        <v>7</v>
      </c>
      <c r="C2152" s="1">
        <v>70</v>
      </c>
      <c r="D2152" s="1">
        <v>67</v>
      </c>
      <c r="E2152" s="1">
        <v>44</v>
      </c>
      <c r="F2152" s="1">
        <v>23</v>
      </c>
      <c r="G2152" s="1">
        <v>0</v>
      </c>
    </row>
    <row r="2153" spans="1:7" hidden="1" x14ac:dyDescent="0.25">
      <c r="A2153" t="s">
        <v>46</v>
      </c>
      <c r="B2153" t="s">
        <v>6</v>
      </c>
      <c r="C2153" s="1">
        <v>56</v>
      </c>
      <c r="D2153" s="1">
        <v>56</v>
      </c>
      <c r="E2153" s="1">
        <v>24</v>
      </c>
      <c r="F2153" s="1">
        <v>32</v>
      </c>
      <c r="G2153" s="1">
        <v>0</v>
      </c>
    </row>
    <row r="2154" spans="1:7" hidden="1" x14ac:dyDescent="0.25">
      <c r="A2154" t="s">
        <v>46</v>
      </c>
      <c r="B2154" t="s">
        <v>5</v>
      </c>
      <c r="C2154" s="1">
        <v>1</v>
      </c>
      <c r="D2154" s="1">
        <v>1</v>
      </c>
      <c r="E2154" s="1">
        <v>1</v>
      </c>
      <c r="F2154" s="1">
        <v>0</v>
      </c>
      <c r="G2154" s="1">
        <v>0</v>
      </c>
    </row>
    <row r="2155" spans="1:7" hidden="1" x14ac:dyDescent="0.25">
      <c r="A2155" t="s">
        <v>46</v>
      </c>
      <c r="B2155" t="s">
        <v>15</v>
      </c>
      <c r="C2155" s="1">
        <v>88</v>
      </c>
      <c r="D2155" s="1">
        <v>86</v>
      </c>
      <c r="E2155" s="1">
        <v>62</v>
      </c>
      <c r="F2155" s="1">
        <v>24</v>
      </c>
      <c r="G2155" s="1">
        <v>0</v>
      </c>
    </row>
    <row r="2156" spans="1:7" hidden="1" x14ac:dyDescent="0.25">
      <c r="A2156" t="s">
        <v>46</v>
      </c>
      <c r="B2156" t="s">
        <v>2</v>
      </c>
      <c r="C2156" s="1">
        <v>9</v>
      </c>
      <c r="D2156" s="1">
        <v>9</v>
      </c>
      <c r="E2156" s="1">
        <v>9</v>
      </c>
      <c r="F2156" s="1">
        <v>0</v>
      </c>
      <c r="G2156" s="1">
        <v>0</v>
      </c>
    </row>
    <row r="2157" spans="1:7" hidden="1" x14ac:dyDescent="0.25">
      <c r="A2157" t="s">
        <v>46</v>
      </c>
      <c r="B2157" t="s">
        <v>4</v>
      </c>
      <c r="C2157" s="1">
        <v>113</v>
      </c>
      <c r="D2157" s="1">
        <v>89</v>
      </c>
      <c r="E2157" s="1">
        <v>65</v>
      </c>
      <c r="F2157" s="1">
        <v>24</v>
      </c>
      <c r="G2157" s="1">
        <v>6</v>
      </c>
    </row>
    <row r="2158" spans="1:7" hidden="1" x14ac:dyDescent="0.25">
      <c r="A2158" t="s">
        <v>46</v>
      </c>
      <c r="B2158" t="s">
        <v>13</v>
      </c>
      <c r="C2158" s="1">
        <v>33</v>
      </c>
      <c r="D2158" s="1">
        <v>32</v>
      </c>
      <c r="E2158" s="1">
        <v>29</v>
      </c>
      <c r="F2158" s="1">
        <v>3</v>
      </c>
      <c r="G2158" s="1">
        <v>0</v>
      </c>
    </row>
    <row r="2159" spans="1:7" hidden="1" x14ac:dyDescent="0.25">
      <c r="A2159" t="s">
        <v>46</v>
      </c>
      <c r="B2159" t="s">
        <v>17</v>
      </c>
      <c r="C2159" s="1">
        <v>35</v>
      </c>
      <c r="D2159" s="1">
        <v>33</v>
      </c>
      <c r="E2159" s="1">
        <v>33</v>
      </c>
      <c r="F2159" s="1">
        <v>0</v>
      </c>
      <c r="G2159" s="1">
        <v>0</v>
      </c>
    </row>
    <row r="2160" spans="1:7" x14ac:dyDescent="0.25">
      <c r="A2160" t="s">
        <v>46</v>
      </c>
      <c r="B2160" t="s">
        <v>157</v>
      </c>
      <c r="C2160" s="1">
        <v>18</v>
      </c>
      <c r="D2160" s="1">
        <v>16</v>
      </c>
      <c r="E2160" s="1">
        <v>14</v>
      </c>
      <c r="F2160" s="1">
        <v>2</v>
      </c>
      <c r="G2160" s="1">
        <v>0</v>
      </c>
    </row>
    <row r="2161" spans="1:7" hidden="1" x14ac:dyDescent="0.25">
      <c r="A2161" t="s">
        <v>46</v>
      </c>
      <c r="B2161" t="s">
        <v>195</v>
      </c>
      <c r="C2161" s="1">
        <v>36</v>
      </c>
      <c r="D2161" s="1">
        <v>35</v>
      </c>
      <c r="E2161" s="1">
        <v>35</v>
      </c>
      <c r="F2161" s="1">
        <v>0</v>
      </c>
      <c r="G2161" s="1">
        <v>0</v>
      </c>
    </row>
    <row r="2162" spans="1:7" x14ac:dyDescent="0.25">
      <c r="A2162" t="s">
        <v>46</v>
      </c>
      <c r="B2162" t="s">
        <v>16</v>
      </c>
      <c r="C2162" s="1">
        <v>20</v>
      </c>
      <c r="D2162" s="1">
        <v>19</v>
      </c>
      <c r="E2162" s="1">
        <v>14</v>
      </c>
      <c r="F2162" s="1">
        <v>5</v>
      </c>
      <c r="G2162" s="1">
        <v>0</v>
      </c>
    </row>
    <row r="2163" spans="1:7" hidden="1" x14ac:dyDescent="0.25">
      <c r="A2163" t="s">
        <v>46</v>
      </c>
      <c r="B2163" t="s">
        <v>8</v>
      </c>
      <c r="C2163" s="1">
        <v>8</v>
      </c>
      <c r="D2163" s="1">
        <v>8</v>
      </c>
      <c r="E2163" s="1">
        <v>4</v>
      </c>
      <c r="F2163" s="1">
        <v>4</v>
      </c>
      <c r="G2163" s="1">
        <v>0</v>
      </c>
    </row>
    <row r="2164" spans="1:7" hidden="1" x14ac:dyDescent="0.25">
      <c r="A2164" t="s">
        <v>46</v>
      </c>
      <c r="B2164" t="s">
        <v>3</v>
      </c>
      <c r="C2164" s="1">
        <v>62</v>
      </c>
      <c r="D2164" s="1">
        <v>62</v>
      </c>
      <c r="E2164" s="1">
        <v>28</v>
      </c>
      <c r="F2164" s="1">
        <v>34</v>
      </c>
      <c r="G2164" s="1">
        <v>0</v>
      </c>
    </row>
    <row r="2165" spans="1:7" hidden="1" x14ac:dyDescent="0.25">
      <c r="A2165" t="s">
        <v>46</v>
      </c>
      <c r="B2165" t="s">
        <v>9</v>
      </c>
      <c r="C2165" s="1">
        <v>1</v>
      </c>
      <c r="D2165" s="1">
        <v>1</v>
      </c>
      <c r="E2165" s="1">
        <v>1</v>
      </c>
      <c r="F2165" s="1">
        <v>0</v>
      </c>
      <c r="G2165" s="1">
        <v>0</v>
      </c>
    </row>
    <row r="2166" spans="1:7" x14ac:dyDescent="0.25">
      <c r="A2166" t="s">
        <v>46</v>
      </c>
      <c r="B2166" t="s">
        <v>159</v>
      </c>
      <c r="C2166" s="1">
        <v>17</v>
      </c>
      <c r="D2166" s="1">
        <v>17</v>
      </c>
      <c r="E2166" s="1">
        <v>14</v>
      </c>
      <c r="F2166" s="1">
        <v>3</v>
      </c>
      <c r="G2166" s="1">
        <v>0</v>
      </c>
    </row>
    <row r="2167" spans="1:7" hidden="1" x14ac:dyDescent="0.25">
      <c r="A2167" t="s">
        <v>46</v>
      </c>
      <c r="B2167" t="s">
        <v>14</v>
      </c>
      <c r="C2167" s="1">
        <v>7</v>
      </c>
      <c r="D2167" s="1">
        <v>7</v>
      </c>
      <c r="E2167" s="1">
        <v>7</v>
      </c>
      <c r="F2167" s="1">
        <v>0</v>
      </c>
      <c r="G2167" s="1">
        <v>0</v>
      </c>
    </row>
    <row r="2168" spans="1:7" x14ac:dyDescent="0.25">
      <c r="A2168" t="s">
        <v>46</v>
      </c>
      <c r="B2168" t="s">
        <v>156</v>
      </c>
      <c r="C2168" s="1">
        <v>26</v>
      </c>
      <c r="D2168" s="1">
        <v>26</v>
      </c>
      <c r="E2168" s="1">
        <v>22</v>
      </c>
      <c r="F2168" s="1">
        <v>4</v>
      </c>
      <c r="G2168" s="1">
        <v>0</v>
      </c>
    </row>
    <row r="2169" spans="1:7" hidden="1" x14ac:dyDescent="0.25">
      <c r="A2169" t="s">
        <v>46</v>
      </c>
      <c r="B2169" t="s">
        <v>12</v>
      </c>
      <c r="C2169" s="1">
        <v>16</v>
      </c>
      <c r="D2169" s="1">
        <v>14</v>
      </c>
      <c r="E2169" s="1">
        <v>12</v>
      </c>
      <c r="F2169" s="1">
        <v>2</v>
      </c>
      <c r="G2169" s="1">
        <v>0</v>
      </c>
    </row>
    <row r="2170" spans="1:7" hidden="1" x14ac:dyDescent="0.25">
      <c r="A2170" t="s">
        <v>47</v>
      </c>
      <c r="B2170" t="s">
        <v>9</v>
      </c>
      <c r="C2170" s="1">
        <v>2</v>
      </c>
      <c r="D2170" s="1">
        <v>1</v>
      </c>
      <c r="E2170" s="1">
        <v>1</v>
      </c>
      <c r="F2170" s="1">
        <v>0</v>
      </c>
      <c r="G2170" s="1">
        <v>0</v>
      </c>
    </row>
    <row r="2171" spans="1:7" hidden="1" x14ac:dyDescent="0.25">
      <c r="A2171" t="s">
        <v>47</v>
      </c>
      <c r="B2171" t="s">
        <v>6</v>
      </c>
      <c r="C2171" s="1">
        <v>38</v>
      </c>
      <c r="D2171" s="1">
        <v>38</v>
      </c>
      <c r="E2171" s="1">
        <v>26</v>
      </c>
      <c r="F2171" s="1">
        <v>12</v>
      </c>
      <c r="G2171" s="1">
        <v>0</v>
      </c>
    </row>
    <row r="2172" spans="1:7" hidden="1" x14ac:dyDescent="0.25">
      <c r="A2172" t="s">
        <v>47</v>
      </c>
      <c r="B2172" t="s">
        <v>3</v>
      </c>
      <c r="C2172" s="1">
        <v>13</v>
      </c>
      <c r="D2172" s="1">
        <v>13</v>
      </c>
      <c r="E2172" s="1">
        <v>6</v>
      </c>
      <c r="F2172" s="1">
        <v>7</v>
      </c>
      <c r="G2172" s="1">
        <v>0</v>
      </c>
    </row>
    <row r="2173" spans="1:7" hidden="1" x14ac:dyDescent="0.25">
      <c r="A2173" t="s">
        <v>47</v>
      </c>
      <c r="B2173" t="s">
        <v>1</v>
      </c>
      <c r="C2173" s="1">
        <v>2</v>
      </c>
      <c r="D2173" s="1">
        <v>2</v>
      </c>
      <c r="E2173" s="1">
        <v>2</v>
      </c>
      <c r="F2173" s="1">
        <v>0</v>
      </c>
      <c r="G2173" s="1">
        <v>0</v>
      </c>
    </row>
    <row r="2174" spans="1:7" hidden="1" x14ac:dyDescent="0.25">
      <c r="A2174" t="s">
        <v>47</v>
      </c>
      <c r="B2174" t="s">
        <v>17</v>
      </c>
      <c r="C2174" s="1">
        <v>7</v>
      </c>
      <c r="D2174" s="1">
        <v>7</v>
      </c>
      <c r="E2174" s="1">
        <v>7</v>
      </c>
      <c r="F2174" s="1">
        <v>0</v>
      </c>
      <c r="G2174" s="1">
        <v>0</v>
      </c>
    </row>
    <row r="2175" spans="1:7" x14ac:dyDescent="0.25">
      <c r="A2175" t="s">
        <v>47</v>
      </c>
      <c r="B2175" t="s">
        <v>16</v>
      </c>
      <c r="C2175" s="1">
        <v>5</v>
      </c>
      <c r="D2175" s="1">
        <v>5</v>
      </c>
      <c r="E2175" s="1">
        <v>5</v>
      </c>
      <c r="F2175" s="1">
        <v>0</v>
      </c>
      <c r="G2175" s="1">
        <v>0</v>
      </c>
    </row>
    <row r="2176" spans="1:7" hidden="1" x14ac:dyDescent="0.25">
      <c r="A2176" t="s">
        <v>47</v>
      </c>
      <c r="B2176" t="s">
        <v>11</v>
      </c>
      <c r="C2176" s="1">
        <v>1</v>
      </c>
      <c r="D2176" s="1">
        <v>1</v>
      </c>
      <c r="E2176" s="1">
        <v>1</v>
      </c>
      <c r="F2176" s="1">
        <v>0</v>
      </c>
      <c r="G2176" s="1">
        <v>0</v>
      </c>
    </row>
    <row r="2177" spans="1:7" hidden="1" x14ac:dyDescent="0.25">
      <c r="A2177" t="s">
        <v>47</v>
      </c>
      <c r="B2177" t="s">
        <v>14</v>
      </c>
      <c r="C2177" s="1">
        <v>1</v>
      </c>
      <c r="D2177" s="1">
        <v>1</v>
      </c>
      <c r="E2177" s="1">
        <v>1</v>
      </c>
      <c r="F2177" s="1">
        <v>0</v>
      </c>
      <c r="G2177" s="1">
        <v>0</v>
      </c>
    </row>
    <row r="2178" spans="1:7" hidden="1" x14ac:dyDescent="0.25">
      <c r="A2178" t="s">
        <v>47</v>
      </c>
      <c r="B2178" t="s">
        <v>195</v>
      </c>
      <c r="C2178" s="1">
        <v>10</v>
      </c>
      <c r="D2178" s="1">
        <v>10</v>
      </c>
      <c r="E2178" s="1">
        <v>10</v>
      </c>
      <c r="F2178" s="1">
        <v>0</v>
      </c>
      <c r="G2178" s="1">
        <v>0</v>
      </c>
    </row>
    <row r="2179" spans="1:7" x14ac:dyDescent="0.25">
      <c r="A2179" t="s">
        <v>47</v>
      </c>
      <c r="B2179" t="s">
        <v>157</v>
      </c>
      <c r="C2179" s="1">
        <v>5</v>
      </c>
      <c r="D2179" s="1">
        <v>5</v>
      </c>
      <c r="E2179" s="1">
        <v>4</v>
      </c>
      <c r="F2179" s="1">
        <v>1</v>
      </c>
      <c r="G2179" s="1">
        <v>0</v>
      </c>
    </row>
    <row r="2180" spans="1:7" hidden="1" x14ac:dyDescent="0.25">
      <c r="A2180" t="s">
        <v>47</v>
      </c>
      <c r="B2180" t="s">
        <v>15</v>
      </c>
      <c r="C2180" s="1">
        <v>37</v>
      </c>
      <c r="D2180" s="1">
        <v>36</v>
      </c>
      <c r="E2180" s="1">
        <v>29</v>
      </c>
      <c r="F2180" s="1">
        <v>7</v>
      </c>
      <c r="G2180" s="1">
        <v>1</v>
      </c>
    </row>
    <row r="2181" spans="1:7" hidden="1" x14ac:dyDescent="0.25">
      <c r="A2181" t="s">
        <v>47</v>
      </c>
      <c r="B2181" t="s">
        <v>2</v>
      </c>
      <c r="C2181" s="1">
        <v>7</v>
      </c>
      <c r="D2181" s="1">
        <v>7</v>
      </c>
      <c r="E2181" s="1">
        <v>7</v>
      </c>
      <c r="F2181" s="1">
        <v>0</v>
      </c>
      <c r="G2181" s="1">
        <v>0</v>
      </c>
    </row>
    <row r="2182" spans="1:7" hidden="1" x14ac:dyDescent="0.25">
      <c r="A2182" t="s">
        <v>47</v>
      </c>
      <c r="B2182" t="s">
        <v>8</v>
      </c>
      <c r="C2182" s="1">
        <v>6</v>
      </c>
      <c r="D2182" s="1">
        <v>6</v>
      </c>
      <c r="E2182" s="1">
        <v>4</v>
      </c>
      <c r="F2182" s="1">
        <v>2</v>
      </c>
      <c r="G2182" s="1">
        <v>0</v>
      </c>
    </row>
    <row r="2183" spans="1:7" hidden="1" x14ac:dyDescent="0.25">
      <c r="A2183" t="s">
        <v>47</v>
      </c>
      <c r="B2183" t="s">
        <v>7</v>
      </c>
      <c r="C2183" s="1">
        <v>10</v>
      </c>
      <c r="D2183" s="1">
        <v>10</v>
      </c>
      <c r="E2183" s="1">
        <v>3</v>
      </c>
      <c r="F2183" s="1">
        <v>7</v>
      </c>
      <c r="G2183" s="1">
        <v>0</v>
      </c>
    </row>
    <row r="2184" spans="1:7" hidden="1" x14ac:dyDescent="0.25">
      <c r="A2184" t="s">
        <v>47</v>
      </c>
      <c r="B2184" t="s">
        <v>4</v>
      </c>
      <c r="C2184" s="1">
        <v>28</v>
      </c>
      <c r="D2184" s="1">
        <v>28</v>
      </c>
      <c r="E2184" s="1">
        <v>18</v>
      </c>
      <c r="F2184" s="1">
        <v>10</v>
      </c>
      <c r="G2184" s="1">
        <v>0</v>
      </c>
    </row>
    <row r="2185" spans="1:7" x14ac:dyDescent="0.25">
      <c r="A2185" t="s">
        <v>47</v>
      </c>
      <c r="B2185" t="s">
        <v>159</v>
      </c>
      <c r="C2185" s="1">
        <v>5</v>
      </c>
      <c r="D2185" s="1">
        <v>5</v>
      </c>
      <c r="E2185" s="1">
        <v>3</v>
      </c>
      <c r="F2185" s="1">
        <v>2</v>
      </c>
      <c r="G2185" s="1">
        <v>0</v>
      </c>
    </row>
    <row r="2186" spans="1:7" hidden="1" x14ac:dyDescent="0.25">
      <c r="A2186" t="s">
        <v>47</v>
      </c>
      <c r="B2186" t="s">
        <v>13</v>
      </c>
      <c r="C2186" s="1">
        <v>23</v>
      </c>
      <c r="D2186" s="1">
        <v>22</v>
      </c>
      <c r="E2186" s="1">
        <v>18</v>
      </c>
      <c r="F2186" s="1">
        <v>4</v>
      </c>
      <c r="G2186" s="1">
        <v>0</v>
      </c>
    </row>
    <row r="2187" spans="1:7" x14ac:dyDescent="0.25">
      <c r="A2187" t="s">
        <v>47</v>
      </c>
      <c r="B2187" t="s">
        <v>156</v>
      </c>
      <c r="C2187" s="1">
        <v>8</v>
      </c>
      <c r="D2187" s="1">
        <v>8</v>
      </c>
      <c r="E2187" s="1">
        <v>7</v>
      </c>
      <c r="F2187" s="1">
        <v>1</v>
      </c>
      <c r="G2187" s="1">
        <v>0</v>
      </c>
    </row>
    <row r="2188" spans="1:7" hidden="1" x14ac:dyDescent="0.25">
      <c r="A2188" t="s">
        <v>178</v>
      </c>
      <c r="B2188" t="s">
        <v>7</v>
      </c>
      <c r="C2188" s="1">
        <v>68</v>
      </c>
      <c r="D2188" s="1">
        <v>67</v>
      </c>
      <c r="E2188" s="1">
        <v>53</v>
      </c>
      <c r="F2188" s="1">
        <v>14</v>
      </c>
      <c r="G2188" s="1">
        <v>0</v>
      </c>
    </row>
    <row r="2189" spans="1:7" hidden="1" x14ac:dyDescent="0.25">
      <c r="A2189" t="s">
        <v>178</v>
      </c>
      <c r="B2189" t="s">
        <v>8</v>
      </c>
      <c r="C2189" s="1">
        <v>30</v>
      </c>
      <c r="D2189" s="1">
        <v>30</v>
      </c>
      <c r="E2189" s="1">
        <v>27</v>
      </c>
      <c r="F2189" s="1">
        <v>3</v>
      </c>
      <c r="G2189" s="1">
        <v>0</v>
      </c>
    </row>
    <row r="2190" spans="1:7" hidden="1" x14ac:dyDescent="0.25">
      <c r="A2190" t="s">
        <v>178</v>
      </c>
      <c r="B2190" t="s">
        <v>3</v>
      </c>
      <c r="C2190" s="1">
        <v>35</v>
      </c>
      <c r="D2190" s="1">
        <v>35</v>
      </c>
      <c r="E2190" s="1">
        <v>27</v>
      </c>
      <c r="F2190" s="1">
        <v>8</v>
      </c>
      <c r="G2190" s="1">
        <v>0</v>
      </c>
    </row>
    <row r="2191" spans="1:7" hidden="1" x14ac:dyDescent="0.25">
      <c r="A2191" t="s">
        <v>178</v>
      </c>
      <c r="B2191" t="s">
        <v>2</v>
      </c>
      <c r="C2191" s="1">
        <v>4</v>
      </c>
      <c r="D2191" s="1">
        <v>4</v>
      </c>
      <c r="E2191" s="1">
        <v>3</v>
      </c>
      <c r="F2191" s="1">
        <v>1</v>
      </c>
      <c r="G2191" s="1">
        <v>0</v>
      </c>
    </row>
    <row r="2192" spans="1:7" hidden="1" x14ac:dyDescent="0.25">
      <c r="A2192" t="s">
        <v>178</v>
      </c>
      <c r="B2192" t="s">
        <v>6</v>
      </c>
      <c r="C2192" s="1">
        <v>37</v>
      </c>
      <c r="D2192" s="1">
        <v>37</v>
      </c>
      <c r="E2192" s="1">
        <v>19</v>
      </c>
      <c r="F2192" s="1">
        <v>18</v>
      </c>
      <c r="G2192" s="1">
        <v>0</v>
      </c>
    </row>
    <row r="2193" spans="1:7" hidden="1" x14ac:dyDescent="0.25">
      <c r="A2193" t="s">
        <v>178</v>
      </c>
      <c r="B2193" t="s">
        <v>11</v>
      </c>
      <c r="C2193" s="1">
        <v>1</v>
      </c>
      <c r="D2193" s="1">
        <v>1</v>
      </c>
      <c r="E2193" s="1">
        <v>1</v>
      </c>
      <c r="F2193" s="1">
        <v>0</v>
      </c>
      <c r="G2193" s="1">
        <v>0</v>
      </c>
    </row>
    <row r="2194" spans="1:7" hidden="1" x14ac:dyDescent="0.25">
      <c r="A2194" t="s">
        <v>178</v>
      </c>
      <c r="B2194" t="s">
        <v>15</v>
      </c>
      <c r="C2194" s="1">
        <v>43</v>
      </c>
      <c r="D2194" s="1">
        <v>43</v>
      </c>
      <c r="E2194" s="1">
        <v>41</v>
      </c>
      <c r="F2194" s="1">
        <v>2</v>
      </c>
      <c r="G2194" s="1">
        <v>0</v>
      </c>
    </row>
    <row r="2195" spans="1:7" hidden="1" x14ac:dyDescent="0.25">
      <c r="A2195" t="s">
        <v>178</v>
      </c>
      <c r="B2195" t="s">
        <v>4</v>
      </c>
      <c r="C2195" s="1">
        <v>48</v>
      </c>
      <c r="D2195" s="1">
        <v>46</v>
      </c>
      <c r="E2195" s="1">
        <v>28</v>
      </c>
      <c r="F2195" s="1">
        <v>18</v>
      </c>
      <c r="G2195" s="1">
        <v>0</v>
      </c>
    </row>
    <row r="2196" spans="1:7" hidden="1" x14ac:dyDescent="0.25">
      <c r="A2196" t="s">
        <v>178</v>
      </c>
      <c r="B2196" t="s">
        <v>17</v>
      </c>
      <c r="C2196" s="1">
        <v>68</v>
      </c>
      <c r="D2196" s="1">
        <v>65</v>
      </c>
      <c r="E2196" s="1">
        <v>62</v>
      </c>
      <c r="F2196" s="1">
        <v>3</v>
      </c>
      <c r="G2196" s="1">
        <v>0</v>
      </c>
    </row>
    <row r="2197" spans="1:7" x14ac:dyDescent="0.25">
      <c r="A2197" t="s">
        <v>178</v>
      </c>
      <c r="B2197" t="s">
        <v>16</v>
      </c>
      <c r="C2197" s="1">
        <v>8</v>
      </c>
      <c r="D2197" s="1">
        <v>8</v>
      </c>
      <c r="E2197" s="1">
        <v>8</v>
      </c>
      <c r="F2197" s="1">
        <v>0</v>
      </c>
      <c r="G2197" s="1">
        <v>0</v>
      </c>
    </row>
    <row r="2198" spans="1:7" x14ac:dyDescent="0.25">
      <c r="A2198" t="s">
        <v>178</v>
      </c>
      <c r="B2198" t="s">
        <v>157</v>
      </c>
      <c r="C2198" s="1">
        <v>18</v>
      </c>
      <c r="D2198" s="1">
        <v>18</v>
      </c>
      <c r="E2198" s="1">
        <v>13</v>
      </c>
      <c r="F2198" s="1">
        <v>5</v>
      </c>
      <c r="G2198" s="1">
        <v>0</v>
      </c>
    </row>
    <row r="2199" spans="1:7" hidden="1" x14ac:dyDescent="0.25">
      <c r="A2199" t="s">
        <v>178</v>
      </c>
      <c r="B2199" t="s">
        <v>13</v>
      </c>
      <c r="C2199" s="1">
        <v>21</v>
      </c>
      <c r="D2199" s="1">
        <v>21</v>
      </c>
      <c r="E2199" s="1">
        <v>19</v>
      </c>
      <c r="F2199" s="1">
        <v>2</v>
      </c>
      <c r="G2199" s="1">
        <v>0</v>
      </c>
    </row>
    <row r="2200" spans="1:7" hidden="1" x14ac:dyDescent="0.25">
      <c r="A2200" t="s">
        <v>178</v>
      </c>
      <c r="B2200" t="s">
        <v>12</v>
      </c>
      <c r="C2200" s="1">
        <v>3</v>
      </c>
      <c r="D2200" s="1">
        <v>2</v>
      </c>
      <c r="E2200" s="1">
        <v>1</v>
      </c>
      <c r="F2200" s="1">
        <v>1</v>
      </c>
      <c r="G2200" s="1">
        <v>0</v>
      </c>
    </row>
    <row r="2201" spans="1:7" x14ac:dyDescent="0.25">
      <c r="A2201" t="s">
        <v>178</v>
      </c>
      <c r="B2201" t="s">
        <v>156</v>
      </c>
      <c r="C2201" s="1">
        <v>10</v>
      </c>
      <c r="D2201" s="1">
        <v>10</v>
      </c>
      <c r="E2201" s="1">
        <v>9</v>
      </c>
      <c r="F2201" s="1">
        <v>1</v>
      </c>
      <c r="G2201" s="1">
        <v>0</v>
      </c>
    </row>
    <row r="2202" spans="1:7" x14ac:dyDescent="0.25">
      <c r="A2202" t="s">
        <v>178</v>
      </c>
      <c r="B2202" t="s">
        <v>159</v>
      </c>
      <c r="C2202" s="1">
        <v>11</v>
      </c>
      <c r="D2202" s="1">
        <v>11</v>
      </c>
      <c r="E2202" s="1">
        <v>11</v>
      </c>
      <c r="F2202" s="1">
        <v>0</v>
      </c>
      <c r="G2202" s="1">
        <v>0</v>
      </c>
    </row>
    <row r="2203" spans="1:7" hidden="1" x14ac:dyDescent="0.25">
      <c r="A2203" t="s">
        <v>178</v>
      </c>
      <c r="B2203" t="s">
        <v>9</v>
      </c>
      <c r="C2203" s="1">
        <v>1</v>
      </c>
      <c r="D2203" s="1">
        <v>1</v>
      </c>
      <c r="E2203" s="1">
        <v>1</v>
      </c>
      <c r="F2203" s="1">
        <v>0</v>
      </c>
      <c r="G2203" s="1">
        <v>0</v>
      </c>
    </row>
    <row r="2204" spans="1:7" hidden="1" x14ac:dyDescent="0.25">
      <c r="A2204" t="s">
        <v>178</v>
      </c>
      <c r="B2204" t="s">
        <v>195</v>
      </c>
      <c r="C2204" s="1">
        <v>25</v>
      </c>
      <c r="D2204" s="1">
        <v>25</v>
      </c>
      <c r="E2204" s="1">
        <v>25</v>
      </c>
      <c r="F2204" s="1">
        <v>0</v>
      </c>
      <c r="G2204" s="1">
        <v>0</v>
      </c>
    </row>
    <row r="2205" spans="1:7" hidden="1" x14ac:dyDescent="0.25">
      <c r="A2205" t="s">
        <v>178</v>
      </c>
      <c r="B2205" t="s">
        <v>14</v>
      </c>
      <c r="C2205" s="1">
        <v>12</v>
      </c>
      <c r="D2205" s="1">
        <v>12</v>
      </c>
      <c r="E2205" s="1">
        <v>10</v>
      </c>
      <c r="F2205" s="1">
        <v>2</v>
      </c>
      <c r="G2205" s="1">
        <v>0</v>
      </c>
    </row>
    <row r="2206" spans="1:7" hidden="1" x14ac:dyDescent="0.25">
      <c r="A2206" t="s">
        <v>129</v>
      </c>
      <c r="B2206" t="s">
        <v>8</v>
      </c>
      <c r="C2206" s="1">
        <v>4</v>
      </c>
      <c r="D2206" s="1">
        <v>4</v>
      </c>
      <c r="E2206" s="1">
        <v>2</v>
      </c>
      <c r="F2206" s="1">
        <v>2</v>
      </c>
      <c r="G2206" s="1">
        <v>0</v>
      </c>
    </row>
    <row r="2207" spans="1:7" hidden="1" x14ac:dyDescent="0.25">
      <c r="A2207" t="s">
        <v>129</v>
      </c>
      <c r="B2207" t="s">
        <v>9</v>
      </c>
      <c r="C2207" s="1">
        <v>3</v>
      </c>
      <c r="D2207" s="1">
        <v>3</v>
      </c>
      <c r="E2207" s="1">
        <v>2</v>
      </c>
      <c r="F2207" s="1">
        <v>1</v>
      </c>
      <c r="G2207" s="1">
        <v>0</v>
      </c>
    </row>
    <row r="2208" spans="1:7" hidden="1" x14ac:dyDescent="0.25">
      <c r="A2208" t="s">
        <v>129</v>
      </c>
      <c r="B2208" t="s">
        <v>4</v>
      </c>
      <c r="C2208" s="1">
        <v>25</v>
      </c>
      <c r="D2208" s="1">
        <v>25</v>
      </c>
      <c r="E2208" s="1">
        <v>19</v>
      </c>
      <c r="F2208" s="1">
        <v>6</v>
      </c>
      <c r="G2208" s="1">
        <v>0</v>
      </c>
    </row>
    <row r="2209" spans="1:7" hidden="1" x14ac:dyDescent="0.25">
      <c r="A2209" t="s">
        <v>129</v>
      </c>
      <c r="B2209" t="s">
        <v>7</v>
      </c>
      <c r="C2209" s="1">
        <v>1</v>
      </c>
      <c r="D2209" s="1">
        <v>1</v>
      </c>
      <c r="E2209" s="1">
        <v>0</v>
      </c>
      <c r="F2209" s="1">
        <v>1</v>
      </c>
      <c r="G2209" s="1">
        <v>0</v>
      </c>
    </row>
    <row r="2210" spans="1:7" hidden="1" x14ac:dyDescent="0.25">
      <c r="A2210" t="s">
        <v>129</v>
      </c>
      <c r="B2210" t="s">
        <v>195</v>
      </c>
      <c r="C2210" s="1">
        <v>6</v>
      </c>
      <c r="D2210" s="1">
        <v>4</v>
      </c>
      <c r="E2210" s="1">
        <v>4</v>
      </c>
      <c r="F2210" s="1">
        <v>0</v>
      </c>
      <c r="G2210" s="1">
        <v>1</v>
      </c>
    </row>
    <row r="2211" spans="1:7" hidden="1" x14ac:dyDescent="0.25">
      <c r="A2211" t="s">
        <v>129</v>
      </c>
      <c r="B2211" t="s">
        <v>6</v>
      </c>
      <c r="C2211" s="1">
        <v>13</v>
      </c>
      <c r="D2211" s="1">
        <v>10</v>
      </c>
      <c r="E2211" s="1">
        <v>5</v>
      </c>
      <c r="F2211" s="1">
        <v>5</v>
      </c>
      <c r="G2211" s="1">
        <v>1</v>
      </c>
    </row>
    <row r="2212" spans="1:7" hidden="1" x14ac:dyDescent="0.25">
      <c r="A2212" t="s">
        <v>129</v>
      </c>
      <c r="B2212" t="s">
        <v>15</v>
      </c>
      <c r="C2212" s="1">
        <v>26</v>
      </c>
      <c r="D2212" s="1">
        <v>24</v>
      </c>
      <c r="E2212" s="1">
        <v>17</v>
      </c>
      <c r="F2212" s="1">
        <v>7</v>
      </c>
      <c r="G2212" s="1">
        <v>0</v>
      </c>
    </row>
    <row r="2213" spans="1:7" hidden="1" x14ac:dyDescent="0.25">
      <c r="A2213" t="s">
        <v>129</v>
      </c>
      <c r="B2213" t="s">
        <v>3</v>
      </c>
      <c r="C2213" s="1">
        <v>14</v>
      </c>
      <c r="D2213" s="1">
        <v>13</v>
      </c>
      <c r="E2213" s="1">
        <v>7</v>
      </c>
      <c r="F2213" s="1">
        <v>6</v>
      </c>
      <c r="G2213" s="1">
        <v>0</v>
      </c>
    </row>
    <row r="2214" spans="1:7" x14ac:dyDescent="0.25">
      <c r="A2214" t="s">
        <v>129</v>
      </c>
      <c r="B2214" t="s">
        <v>157</v>
      </c>
      <c r="C2214" s="1">
        <v>4</v>
      </c>
      <c r="D2214" s="1">
        <v>4</v>
      </c>
      <c r="E2214" s="1">
        <v>4</v>
      </c>
      <c r="F2214" s="1">
        <v>0</v>
      </c>
      <c r="G2214" s="1">
        <v>0</v>
      </c>
    </row>
    <row r="2215" spans="1:7" x14ac:dyDescent="0.25">
      <c r="A2215" t="s">
        <v>129</v>
      </c>
      <c r="B2215" t="s">
        <v>156</v>
      </c>
      <c r="C2215" s="1">
        <v>4</v>
      </c>
      <c r="D2215" s="1">
        <v>4</v>
      </c>
      <c r="E2215" s="1">
        <v>4</v>
      </c>
      <c r="F2215" s="1">
        <v>0</v>
      </c>
      <c r="G2215" s="1">
        <v>0</v>
      </c>
    </row>
    <row r="2216" spans="1:7" hidden="1" x14ac:dyDescent="0.25">
      <c r="A2216" t="s">
        <v>129</v>
      </c>
      <c r="B2216" t="s">
        <v>12</v>
      </c>
      <c r="C2216" s="1">
        <v>4</v>
      </c>
      <c r="D2216" s="1">
        <v>2</v>
      </c>
      <c r="E2216" s="1">
        <v>1</v>
      </c>
      <c r="F2216" s="1">
        <v>1</v>
      </c>
      <c r="G2216" s="1">
        <v>0</v>
      </c>
    </row>
    <row r="2217" spans="1:7" hidden="1" x14ac:dyDescent="0.25">
      <c r="A2217" t="s">
        <v>129</v>
      </c>
      <c r="B2217" t="s">
        <v>13</v>
      </c>
      <c r="C2217" s="1">
        <v>1</v>
      </c>
      <c r="D2217" s="1">
        <v>0</v>
      </c>
      <c r="E2217" s="1">
        <v>0</v>
      </c>
      <c r="F2217" s="1">
        <v>0</v>
      </c>
      <c r="G2217" s="1">
        <v>0</v>
      </c>
    </row>
    <row r="2218" spans="1:7" hidden="1" x14ac:dyDescent="0.25">
      <c r="A2218" t="s">
        <v>129</v>
      </c>
      <c r="B2218" t="s">
        <v>2</v>
      </c>
      <c r="C2218" s="1">
        <v>4</v>
      </c>
      <c r="D2218" s="1">
        <v>4</v>
      </c>
      <c r="E2218" s="1">
        <v>4</v>
      </c>
      <c r="F2218" s="1">
        <v>0</v>
      </c>
      <c r="G2218" s="1">
        <v>0</v>
      </c>
    </row>
    <row r="2219" spans="1:7" x14ac:dyDescent="0.25">
      <c r="A2219" t="s">
        <v>129</v>
      </c>
      <c r="B2219" t="s">
        <v>159</v>
      </c>
      <c r="C2219" s="1">
        <v>2</v>
      </c>
      <c r="D2219" s="1">
        <v>2</v>
      </c>
      <c r="E2219" s="1">
        <v>2</v>
      </c>
      <c r="F2219" s="1">
        <v>0</v>
      </c>
      <c r="G2219" s="1">
        <v>0</v>
      </c>
    </row>
    <row r="2220" spans="1:7" hidden="1" x14ac:dyDescent="0.25">
      <c r="A2220" t="s">
        <v>171</v>
      </c>
      <c r="B2220" t="s">
        <v>3</v>
      </c>
      <c r="C2220" s="1">
        <v>21</v>
      </c>
      <c r="D2220" s="1">
        <v>21</v>
      </c>
      <c r="E2220" s="1">
        <v>19</v>
      </c>
      <c r="F2220" s="1">
        <v>2</v>
      </c>
      <c r="G2220" s="1">
        <v>0</v>
      </c>
    </row>
    <row r="2221" spans="1:7" hidden="1" x14ac:dyDescent="0.25">
      <c r="A2221" t="s">
        <v>171</v>
      </c>
      <c r="B2221" t="s">
        <v>9</v>
      </c>
      <c r="C2221" s="1">
        <v>1</v>
      </c>
      <c r="D2221" s="1">
        <v>1</v>
      </c>
      <c r="E2221" s="1">
        <v>1</v>
      </c>
      <c r="F2221" s="1">
        <v>0</v>
      </c>
      <c r="G2221" s="1">
        <v>0</v>
      </c>
    </row>
    <row r="2222" spans="1:7" hidden="1" x14ac:dyDescent="0.25">
      <c r="A2222" t="s">
        <v>171</v>
      </c>
      <c r="B2222" t="s">
        <v>8</v>
      </c>
      <c r="C2222" s="1">
        <v>1</v>
      </c>
      <c r="D2222" s="1">
        <v>1</v>
      </c>
      <c r="E2222" s="1">
        <v>1</v>
      </c>
      <c r="F2222" s="1">
        <v>0</v>
      </c>
      <c r="G2222" s="1">
        <v>0</v>
      </c>
    </row>
    <row r="2223" spans="1:7" hidden="1" x14ac:dyDescent="0.25">
      <c r="A2223" t="s">
        <v>171</v>
      </c>
      <c r="B2223" t="s">
        <v>6</v>
      </c>
      <c r="C2223" s="1">
        <v>62</v>
      </c>
      <c r="D2223" s="1">
        <v>61</v>
      </c>
      <c r="E2223" s="1">
        <v>53</v>
      </c>
      <c r="F2223" s="1">
        <v>8</v>
      </c>
      <c r="G2223" s="1">
        <v>0</v>
      </c>
    </row>
    <row r="2224" spans="1:7" x14ac:dyDescent="0.25">
      <c r="A2224" t="s">
        <v>171</v>
      </c>
      <c r="B2224" t="s">
        <v>156</v>
      </c>
      <c r="C2224" s="1">
        <v>3</v>
      </c>
      <c r="D2224" s="1">
        <v>3</v>
      </c>
      <c r="E2224" s="1">
        <v>2</v>
      </c>
      <c r="F2224" s="1">
        <v>1</v>
      </c>
      <c r="G2224" s="1">
        <v>0</v>
      </c>
    </row>
    <row r="2225" spans="1:7" x14ac:dyDescent="0.25">
      <c r="A2225" t="s">
        <v>171</v>
      </c>
      <c r="B2225" t="s">
        <v>16</v>
      </c>
      <c r="C2225" s="1">
        <v>2</v>
      </c>
      <c r="D2225" s="1">
        <v>2</v>
      </c>
      <c r="E2225" s="1">
        <v>2</v>
      </c>
      <c r="F2225" s="1">
        <v>0</v>
      </c>
      <c r="G2225" s="1">
        <v>0</v>
      </c>
    </row>
    <row r="2226" spans="1:7" hidden="1" x14ac:dyDescent="0.25">
      <c r="A2226" t="s">
        <v>171</v>
      </c>
      <c r="B2226" t="s">
        <v>7</v>
      </c>
      <c r="C2226" s="1">
        <v>13</v>
      </c>
      <c r="D2226" s="1">
        <v>13</v>
      </c>
      <c r="E2226" s="1">
        <v>9</v>
      </c>
      <c r="F2226" s="1">
        <v>4</v>
      </c>
      <c r="G2226" s="1">
        <v>0</v>
      </c>
    </row>
    <row r="2227" spans="1:7" hidden="1" x14ac:dyDescent="0.25">
      <c r="A2227" t="s">
        <v>171</v>
      </c>
      <c r="B2227" t="s">
        <v>4</v>
      </c>
      <c r="C2227" s="1">
        <v>28</v>
      </c>
      <c r="D2227" s="1">
        <v>23</v>
      </c>
      <c r="E2227" s="1">
        <v>23</v>
      </c>
      <c r="F2227" s="1">
        <v>0</v>
      </c>
      <c r="G2227" s="1">
        <v>0</v>
      </c>
    </row>
    <row r="2228" spans="1:7" hidden="1" x14ac:dyDescent="0.25">
      <c r="A2228" t="s">
        <v>171</v>
      </c>
      <c r="B2228" t="s">
        <v>15</v>
      </c>
      <c r="C2228" s="1">
        <v>46</v>
      </c>
      <c r="D2228" s="1">
        <v>44</v>
      </c>
      <c r="E2228" s="1">
        <v>44</v>
      </c>
      <c r="F2228" s="1">
        <v>0</v>
      </c>
      <c r="G2228" s="1">
        <v>0</v>
      </c>
    </row>
    <row r="2229" spans="1:7" hidden="1" x14ac:dyDescent="0.25">
      <c r="A2229" t="s">
        <v>171</v>
      </c>
      <c r="B2229" t="s">
        <v>17</v>
      </c>
      <c r="C2229" s="1">
        <v>7</v>
      </c>
      <c r="D2229" s="1">
        <v>7</v>
      </c>
      <c r="E2229" s="1">
        <v>7</v>
      </c>
      <c r="F2229" s="1">
        <v>0</v>
      </c>
      <c r="G2229" s="1">
        <v>0</v>
      </c>
    </row>
    <row r="2230" spans="1:7" hidden="1" x14ac:dyDescent="0.25">
      <c r="A2230" t="s">
        <v>171</v>
      </c>
      <c r="B2230" t="s">
        <v>13</v>
      </c>
      <c r="C2230" s="1">
        <v>3</v>
      </c>
      <c r="D2230" s="1">
        <v>3</v>
      </c>
      <c r="E2230" s="1">
        <v>3</v>
      </c>
      <c r="F2230" s="1">
        <v>0</v>
      </c>
      <c r="G2230" s="1">
        <v>0</v>
      </c>
    </row>
    <row r="2231" spans="1:7" hidden="1" x14ac:dyDescent="0.25">
      <c r="A2231" t="s">
        <v>171</v>
      </c>
      <c r="B2231" t="s">
        <v>195</v>
      </c>
      <c r="C2231" s="1">
        <v>3</v>
      </c>
      <c r="D2231" s="1">
        <v>3</v>
      </c>
      <c r="E2231" s="1">
        <v>3</v>
      </c>
      <c r="F2231" s="1">
        <v>0</v>
      </c>
      <c r="G2231" s="1">
        <v>0</v>
      </c>
    </row>
    <row r="2232" spans="1:7" x14ac:dyDescent="0.25">
      <c r="A2232" t="s">
        <v>171</v>
      </c>
      <c r="B2232" t="s">
        <v>159</v>
      </c>
      <c r="C2232" s="1">
        <v>3</v>
      </c>
      <c r="D2232" s="1">
        <v>3</v>
      </c>
      <c r="E2232" s="1">
        <v>3</v>
      </c>
      <c r="F2232" s="1">
        <v>0</v>
      </c>
      <c r="G2232" s="1">
        <v>0</v>
      </c>
    </row>
    <row r="2233" spans="1:7" hidden="1" x14ac:dyDescent="0.25">
      <c r="A2233" t="s">
        <v>150</v>
      </c>
      <c r="B2233" t="s">
        <v>7</v>
      </c>
      <c r="C2233" s="1">
        <v>1</v>
      </c>
      <c r="D2233" s="1">
        <v>1</v>
      </c>
      <c r="E2233" s="1">
        <v>1</v>
      </c>
      <c r="F2233" s="1">
        <v>0</v>
      </c>
      <c r="G2233" s="1">
        <v>0</v>
      </c>
    </row>
    <row r="2234" spans="1:7" hidden="1" x14ac:dyDescent="0.25">
      <c r="A2234" t="s">
        <v>150</v>
      </c>
      <c r="B2234" t="s">
        <v>3</v>
      </c>
      <c r="C2234" s="1">
        <v>2</v>
      </c>
      <c r="D2234" s="1">
        <v>2</v>
      </c>
      <c r="E2234" s="1">
        <v>1</v>
      </c>
      <c r="F2234" s="1">
        <v>1</v>
      </c>
      <c r="G2234" s="1">
        <v>0</v>
      </c>
    </row>
    <row r="2235" spans="1:7" hidden="1" x14ac:dyDescent="0.25">
      <c r="A2235" t="s">
        <v>150</v>
      </c>
      <c r="B2235" t="s">
        <v>4</v>
      </c>
      <c r="C2235" s="1">
        <v>10</v>
      </c>
      <c r="D2235" s="1">
        <v>3</v>
      </c>
      <c r="E2235" s="1">
        <v>3</v>
      </c>
      <c r="F2235" s="1">
        <v>0</v>
      </c>
      <c r="G2235" s="1">
        <v>0</v>
      </c>
    </row>
    <row r="2236" spans="1:7" hidden="1" x14ac:dyDescent="0.25">
      <c r="A2236" t="s">
        <v>150</v>
      </c>
      <c r="B2236" t="s">
        <v>6</v>
      </c>
      <c r="C2236" s="1">
        <v>3</v>
      </c>
      <c r="D2236" s="1">
        <v>3</v>
      </c>
      <c r="E2236" s="1">
        <v>3</v>
      </c>
      <c r="F2236" s="1">
        <v>0</v>
      </c>
      <c r="G2236" s="1">
        <v>0</v>
      </c>
    </row>
    <row r="2237" spans="1:7" hidden="1" x14ac:dyDescent="0.25">
      <c r="A2237" t="s">
        <v>150</v>
      </c>
      <c r="B2237" t="s">
        <v>15</v>
      </c>
      <c r="C2237" s="1">
        <v>2</v>
      </c>
      <c r="D2237" s="1">
        <v>2</v>
      </c>
      <c r="E2237" s="1">
        <v>2</v>
      </c>
      <c r="F2237" s="1">
        <v>0</v>
      </c>
      <c r="G2237" s="1">
        <v>0</v>
      </c>
    </row>
    <row r="2238" spans="1:7" hidden="1" x14ac:dyDescent="0.25">
      <c r="A2238" t="s">
        <v>150</v>
      </c>
      <c r="B2238" t="s">
        <v>17</v>
      </c>
      <c r="C2238" s="1">
        <v>1</v>
      </c>
      <c r="D2238" s="1">
        <v>1</v>
      </c>
      <c r="E2238" s="1">
        <v>1</v>
      </c>
      <c r="F2238" s="1">
        <v>0</v>
      </c>
      <c r="G2238" s="1">
        <v>0</v>
      </c>
    </row>
    <row r="2239" spans="1:7" hidden="1" x14ac:dyDescent="0.25">
      <c r="A2239" t="s">
        <v>48</v>
      </c>
      <c r="B2239" t="s">
        <v>3</v>
      </c>
      <c r="C2239" s="1">
        <v>22</v>
      </c>
      <c r="D2239" s="1">
        <v>22</v>
      </c>
      <c r="E2239" s="1">
        <v>10</v>
      </c>
      <c r="F2239" s="1">
        <v>12</v>
      </c>
      <c r="G2239" s="1">
        <v>0</v>
      </c>
    </row>
    <row r="2240" spans="1:7" hidden="1" x14ac:dyDescent="0.25">
      <c r="A2240" t="s">
        <v>48</v>
      </c>
      <c r="B2240" t="s">
        <v>7</v>
      </c>
      <c r="C2240" s="1">
        <v>15</v>
      </c>
      <c r="D2240" s="1">
        <v>15</v>
      </c>
      <c r="E2240" s="1">
        <v>2</v>
      </c>
      <c r="F2240" s="1">
        <v>13</v>
      </c>
      <c r="G2240" s="1">
        <v>0</v>
      </c>
    </row>
    <row r="2241" spans="1:7" x14ac:dyDescent="0.25">
      <c r="A2241" t="s">
        <v>48</v>
      </c>
      <c r="B2241" t="s">
        <v>16</v>
      </c>
      <c r="C2241" s="1">
        <v>9</v>
      </c>
      <c r="D2241" s="1">
        <v>9</v>
      </c>
      <c r="E2241" s="1">
        <v>8</v>
      </c>
      <c r="F2241" s="1">
        <v>1</v>
      </c>
      <c r="G2241" s="1">
        <v>0</v>
      </c>
    </row>
    <row r="2242" spans="1:7" hidden="1" x14ac:dyDescent="0.25">
      <c r="A2242" t="s">
        <v>48</v>
      </c>
      <c r="B2242" t="s">
        <v>6</v>
      </c>
      <c r="C2242" s="1">
        <v>45</v>
      </c>
      <c r="D2242" s="1">
        <v>45</v>
      </c>
      <c r="E2242" s="1">
        <v>25</v>
      </c>
      <c r="F2242" s="1">
        <v>20</v>
      </c>
      <c r="G2242" s="1">
        <v>0</v>
      </c>
    </row>
    <row r="2243" spans="1:7" hidden="1" x14ac:dyDescent="0.25">
      <c r="A2243" t="s">
        <v>48</v>
      </c>
      <c r="B2243" t="s">
        <v>8</v>
      </c>
      <c r="C2243" s="1">
        <v>1</v>
      </c>
      <c r="D2243" s="1">
        <v>1</v>
      </c>
      <c r="E2243" s="1">
        <v>1</v>
      </c>
      <c r="F2243" s="1">
        <v>0</v>
      </c>
      <c r="G2243" s="1">
        <v>0</v>
      </c>
    </row>
    <row r="2244" spans="1:7" hidden="1" x14ac:dyDescent="0.25">
      <c r="A2244" t="s">
        <v>48</v>
      </c>
      <c r="B2244" t="s">
        <v>13</v>
      </c>
      <c r="C2244" s="1">
        <v>1</v>
      </c>
      <c r="D2244" s="1">
        <v>1</v>
      </c>
      <c r="E2244" s="1">
        <v>1</v>
      </c>
      <c r="F2244" s="1">
        <v>0</v>
      </c>
      <c r="G2244" s="1">
        <v>0</v>
      </c>
    </row>
    <row r="2245" spans="1:7" hidden="1" x14ac:dyDescent="0.25">
      <c r="A2245" t="s">
        <v>48</v>
      </c>
      <c r="B2245" t="s">
        <v>15</v>
      </c>
      <c r="C2245" s="1">
        <v>51</v>
      </c>
      <c r="D2245" s="1">
        <v>51</v>
      </c>
      <c r="E2245" s="1">
        <v>40</v>
      </c>
      <c r="F2245" s="1">
        <v>11</v>
      </c>
      <c r="G2245" s="1">
        <v>0</v>
      </c>
    </row>
    <row r="2246" spans="1:7" hidden="1" x14ac:dyDescent="0.25">
      <c r="A2246" t="s">
        <v>48</v>
      </c>
      <c r="B2246" t="s">
        <v>17</v>
      </c>
      <c r="C2246" s="1">
        <v>10</v>
      </c>
      <c r="D2246" s="1">
        <v>9</v>
      </c>
      <c r="E2246" s="1">
        <v>9</v>
      </c>
      <c r="F2246" s="1">
        <v>0</v>
      </c>
      <c r="G2246" s="1">
        <v>0</v>
      </c>
    </row>
    <row r="2247" spans="1:7" x14ac:dyDescent="0.25">
      <c r="A2247" t="s">
        <v>48</v>
      </c>
      <c r="B2247" t="s">
        <v>157</v>
      </c>
      <c r="C2247" s="1">
        <v>7</v>
      </c>
      <c r="D2247" s="1">
        <v>7</v>
      </c>
      <c r="E2247" s="1">
        <v>6</v>
      </c>
      <c r="F2247" s="1">
        <v>1</v>
      </c>
      <c r="G2247" s="1">
        <v>0</v>
      </c>
    </row>
    <row r="2248" spans="1:7" x14ac:dyDescent="0.25">
      <c r="A2248" t="s">
        <v>48</v>
      </c>
      <c r="B2248" t="s">
        <v>159</v>
      </c>
      <c r="C2248" s="1">
        <v>13</v>
      </c>
      <c r="D2248" s="1">
        <v>13</v>
      </c>
      <c r="E2248" s="1">
        <v>13</v>
      </c>
      <c r="F2248" s="1">
        <v>0</v>
      </c>
      <c r="G2248" s="1">
        <v>0</v>
      </c>
    </row>
    <row r="2249" spans="1:7" hidden="1" x14ac:dyDescent="0.25">
      <c r="A2249" t="s">
        <v>48</v>
      </c>
      <c r="B2249" t="s">
        <v>2</v>
      </c>
      <c r="C2249" s="1">
        <v>2</v>
      </c>
      <c r="D2249" s="1">
        <v>2</v>
      </c>
      <c r="E2249" s="1">
        <v>2</v>
      </c>
      <c r="F2249" s="1">
        <v>0</v>
      </c>
      <c r="G2249" s="1">
        <v>0</v>
      </c>
    </row>
    <row r="2250" spans="1:7" hidden="1" x14ac:dyDescent="0.25">
      <c r="A2250" t="s">
        <v>48</v>
      </c>
      <c r="B2250" t="s">
        <v>9</v>
      </c>
      <c r="C2250" s="1">
        <v>1</v>
      </c>
      <c r="D2250" s="1">
        <v>1</v>
      </c>
      <c r="E2250" s="1">
        <v>1</v>
      </c>
      <c r="F2250" s="1">
        <v>0</v>
      </c>
      <c r="G2250" s="1">
        <v>0</v>
      </c>
    </row>
    <row r="2251" spans="1:7" hidden="1" x14ac:dyDescent="0.25">
      <c r="A2251" t="s">
        <v>48</v>
      </c>
      <c r="B2251" t="s">
        <v>4</v>
      </c>
      <c r="C2251" s="1">
        <v>23</v>
      </c>
      <c r="D2251" s="1">
        <v>22</v>
      </c>
      <c r="E2251" s="1">
        <v>13</v>
      </c>
      <c r="F2251" s="1">
        <v>9</v>
      </c>
      <c r="G2251" s="1">
        <v>0</v>
      </c>
    </row>
    <row r="2252" spans="1:7" x14ac:dyDescent="0.25">
      <c r="A2252" t="s">
        <v>48</v>
      </c>
      <c r="B2252" t="s">
        <v>156</v>
      </c>
      <c r="C2252" s="1">
        <v>11</v>
      </c>
      <c r="D2252" s="1">
        <v>11</v>
      </c>
      <c r="E2252" s="1">
        <v>11</v>
      </c>
      <c r="F2252" s="1">
        <v>0</v>
      </c>
      <c r="G2252" s="1">
        <v>0</v>
      </c>
    </row>
    <row r="2253" spans="1:7" hidden="1" x14ac:dyDescent="0.25">
      <c r="A2253" t="s">
        <v>48</v>
      </c>
      <c r="B2253" t="s">
        <v>195</v>
      </c>
      <c r="C2253" s="1">
        <v>4</v>
      </c>
      <c r="D2253" s="1">
        <v>4</v>
      </c>
      <c r="E2253" s="1">
        <v>4</v>
      </c>
      <c r="F2253" s="1">
        <v>0</v>
      </c>
      <c r="G2253" s="1">
        <v>0</v>
      </c>
    </row>
    <row r="2254" spans="1:7" hidden="1" x14ac:dyDescent="0.25">
      <c r="A2254" t="s">
        <v>48</v>
      </c>
      <c r="B2254" t="s">
        <v>14</v>
      </c>
      <c r="C2254" s="1">
        <v>1</v>
      </c>
      <c r="D2254" s="1">
        <v>1</v>
      </c>
      <c r="E2254" s="1">
        <v>1</v>
      </c>
      <c r="F2254" s="1">
        <v>0</v>
      </c>
      <c r="G2254" s="1">
        <v>0</v>
      </c>
    </row>
    <row r="2255" spans="1:7" hidden="1" x14ac:dyDescent="0.25">
      <c r="A2255" t="s">
        <v>130</v>
      </c>
      <c r="B2255" t="s">
        <v>193</v>
      </c>
      <c r="C2255" s="1">
        <v>2</v>
      </c>
      <c r="D2255" s="1">
        <v>0</v>
      </c>
      <c r="E2255" s="1">
        <v>0</v>
      </c>
      <c r="F2255" s="1">
        <v>0</v>
      </c>
      <c r="G2255" s="1">
        <v>0</v>
      </c>
    </row>
    <row r="2256" spans="1:7" hidden="1" x14ac:dyDescent="0.25">
      <c r="A2256" t="s">
        <v>130</v>
      </c>
      <c r="B2256" t="s">
        <v>7</v>
      </c>
      <c r="C2256" s="1">
        <v>10</v>
      </c>
      <c r="D2256" s="1">
        <v>8</v>
      </c>
      <c r="E2256" s="1">
        <v>6</v>
      </c>
      <c r="F2256" s="1">
        <v>2</v>
      </c>
      <c r="G2256" s="1">
        <v>0</v>
      </c>
    </row>
    <row r="2257" spans="1:7" hidden="1" x14ac:dyDescent="0.25">
      <c r="A2257" t="s">
        <v>130</v>
      </c>
      <c r="B2257" t="s">
        <v>3</v>
      </c>
      <c r="C2257" s="1">
        <v>24</v>
      </c>
      <c r="D2257" s="1">
        <v>23</v>
      </c>
      <c r="E2257" s="1">
        <v>19</v>
      </c>
      <c r="F2257" s="1">
        <v>4</v>
      </c>
      <c r="G2257" s="1">
        <v>0</v>
      </c>
    </row>
    <row r="2258" spans="1:7" hidden="1" x14ac:dyDescent="0.25">
      <c r="A2258" t="s">
        <v>130</v>
      </c>
      <c r="B2258" t="s">
        <v>6</v>
      </c>
      <c r="C2258" s="1">
        <v>8</v>
      </c>
      <c r="D2258" s="1">
        <v>8</v>
      </c>
      <c r="E2258" s="1">
        <v>6</v>
      </c>
      <c r="F2258" s="1">
        <v>2</v>
      </c>
      <c r="G2258" s="1">
        <v>0</v>
      </c>
    </row>
    <row r="2259" spans="1:7" hidden="1" x14ac:dyDescent="0.25">
      <c r="A2259" t="s">
        <v>130</v>
      </c>
      <c r="B2259" t="s">
        <v>15</v>
      </c>
      <c r="C2259" s="1">
        <v>19</v>
      </c>
      <c r="D2259" s="1">
        <v>19</v>
      </c>
      <c r="E2259" s="1">
        <v>17</v>
      </c>
      <c r="F2259" s="1">
        <v>2</v>
      </c>
      <c r="G2259" s="1">
        <v>0</v>
      </c>
    </row>
    <row r="2260" spans="1:7" x14ac:dyDescent="0.25">
      <c r="A2260" t="s">
        <v>130</v>
      </c>
      <c r="B2260" t="s">
        <v>156</v>
      </c>
      <c r="C2260" s="1">
        <v>1</v>
      </c>
      <c r="D2260" s="1">
        <v>1</v>
      </c>
      <c r="E2260" s="1">
        <v>1</v>
      </c>
      <c r="F2260" s="1">
        <v>0</v>
      </c>
      <c r="G2260" s="1">
        <v>0</v>
      </c>
    </row>
    <row r="2261" spans="1:7" x14ac:dyDescent="0.25">
      <c r="A2261" t="s">
        <v>130</v>
      </c>
      <c r="B2261" t="s">
        <v>157</v>
      </c>
      <c r="C2261" s="1">
        <v>2</v>
      </c>
      <c r="D2261" s="1">
        <v>2</v>
      </c>
      <c r="E2261" s="1">
        <v>2</v>
      </c>
      <c r="F2261" s="1">
        <v>0</v>
      </c>
      <c r="G2261" s="1">
        <v>0</v>
      </c>
    </row>
    <row r="2262" spans="1:7" x14ac:dyDescent="0.25">
      <c r="A2262" t="s">
        <v>130</v>
      </c>
      <c r="B2262" t="s">
        <v>16</v>
      </c>
      <c r="C2262" s="1">
        <v>2</v>
      </c>
      <c r="D2262" s="1">
        <v>2</v>
      </c>
      <c r="E2262" s="1">
        <v>1</v>
      </c>
      <c r="F2262" s="1">
        <v>1</v>
      </c>
      <c r="G2262" s="1">
        <v>0</v>
      </c>
    </row>
    <row r="2263" spans="1:7" hidden="1" x14ac:dyDescent="0.25">
      <c r="A2263" t="s">
        <v>130</v>
      </c>
      <c r="B2263" t="s">
        <v>4</v>
      </c>
      <c r="C2263" s="1">
        <v>41</v>
      </c>
      <c r="D2263" s="1">
        <v>41</v>
      </c>
      <c r="E2263" s="1">
        <v>36</v>
      </c>
      <c r="F2263" s="1">
        <v>5</v>
      </c>
      <c r="G2263" s="1">
        <v>0</v>
      </c>
    </row>
    <row r="2264" spans="1:7" hidden="1" x14ac:dyDescent="0.25">
      <c r="A2264" t="s">
        <v>130</v>
      </c>
      <c r="B2264" t="s">
        <v>195</v>
      </c>
      <c r="C2264" s="1">
        <v>13</v>
      </c>
      <c r="D2264" s="1">
        <v>13</v>
      </c>
      <c r="E2264" s="1">
        <v>13</v>
      </c>
      <c r="F2264" s="1">
        <v>0</v>
      </c>
      <c r="G2264" s="1">
        <v>0</v>
      </c>
    </row>
    <row r="2265" spans="1:7" hidden="1" x14ac:dyDescent="0.25">
      <c r="A2265" t="s">
        <v>151</v>
      </c>
      <c r="B2265" t="s">
        <v>4</v>
      </c>
      <c r="C2265" s="1">
        <v>13</v>
      </c>
      <c r="D2265" s="1">
        <v>13</v>
      </c>
      <c r="E2265" s="1">
        <v>11</v>
      </c>
      <c r="F2265" s="1">
        <v>2</v>
      </c>
      <c r="G2265" s="1">
        <v>0</v>
      </c>
    </row>
    <row r="2266" spans="1:7" hidden="1" x14ac:dyDescent="0.25">
      <c r="A2266" t="s">
        <v>151</v>
      </c>
      <c r="B2266" t="s">
        <v>3</v>
      </c>
      <c r="C2266" s="1">
        <v>10</v>
      </c>
      <c r="D2266" s="1">
        <v>10</v>
      </c>
      <c r="E2266" s="1">
        <v>8</v>
      </c>
      <c r="F2266" s="1">
        <v>2</v>
      </c>
      <c r="G2266" s="1">
        <v>0</v>
      </c>
    </row>
    <row r="2267" spans="1:7" hidden="1" x14ac:dyDescent="0.25">
      <c r="A2267" t="s">
        <v>151</v>
      </c>
      <c r="B2267" t="s">
        <v>7</v>
      </c>
      <c r="C2267" s="1">
        <v>2</v>
      </c>
      <c r="D2267" s="1">
        <v>2</v>
      </c>
      <c r="E2267" s="1">
        <v>2</v>
      </c>
      <c r="F2267" s="1">
        <v>0</v>
      </c>
      <c r="G2267" s="1">
        <v>0</v>
      </c>
    </row>
    <row r="2268" spans="1:7" hidden="1" x14ac:dyDescent="0.25">
      <c r="A2268" t="s">
        <v>151</v>
      </c>
      <c r="B2268" t="s">
        <v>6</v>
      </c>
      <c r="C2268" s="1">
        <v>10</v>
      </c>
      <c r="D2268" s="1">
        <v>10</v>
      </c>
      <c r="E2268" s="1">
        <v>6</v>
      </c>
      <c r="F2268" s="1">
        <v>4</v>
      </c>
      <c r="G2268" s="1">
        <v>0</v>
      </c>
    </row>
    <row r="2269" spans="1:7" hidden="1" x14ac:dyDescent="0.25">
      <c r="A2269" t="s">
        <v>151</v>
      </c>
      <c r="B2269" t="s">
        <v>195</v>
      </c>
      <c r="C2269" s="1">
        <v>5</v>
      </c>
      <c r="D2269" s="1">
        <v>5</v>
      </c>
      <c r="E2269" s="1">
        <v>5</v>
      </c>
      <c r="F2269" s="1">
        <v>0</v>
      </c>
      <c r="G2269" s="1">
        <v>0</v>
      </c>
    </row>
    <row r="2270" spans="1:7" x14ac:dyDescent="0.25">
      <c r="A2270" t="s">
        <v>151</v>
      </c>
      <c r="B2270" t="s">
        <v>156</v>
      </c>
      <c r="C2270" s="1">
        <v>2</v>
      </c>
      <c r="D2270" s="1">
        <v>2</v>
      </c>
      <c r="E2270" s="1">
        <v>2</v>
      </c>
      <c r="F2270" s="1">
        <v>0</v>
      </c>
      <c r="G2270" s="1">
        <v>0</v>
      </c>
    </row>
    <row r="2271" spans="1:7" x14ac:dyDescent="0.25">
      <c r="A2271" t="s">
        <v>151</v>
      </c>
      <c r="B2271" t="s">
        <v>157</v>
      </c>
      <c r="C2271" s="1">
        <v>1</v>
      </c>
      <c r="D2271" s="1">
        <v>1</v>
      </c>
      <c r="E2271" s="1">
        <v>1</v>
      </c>
      <c r="F2271" s="1">
        <v>0</v>
      </c>
      <c r="G2271" s="1">
        <v>0</v>
      </c>
    </row>
    <row r="2272" spans="1:7" hidden="1" x14ac:dyDescent="0.25">
      <c r="A2272" t="s">
        <v>151</v>
      </c>
      <c r="B2272" t="s">
        <v>15</v>
      </c>
      <c r="C2272" s="1">
        <v>9</v>
      </c>
      <c r="D2272" s="1">
        <v>9</v>
      </c>
      <c r="E2272" s="1">
        <v>9</v>
      </c>
      <c r="F2272" s="1">
        <v>0</v>
      </c>
      <c r="G2272" s="1">
        <v>0</v>
      </c>
    </row>
    <row r="2273" spans="1:7" x14ac:dyDescent="0.25">
      <c r="A2273" t="s">
        <v>151</v>
      </c>
      <c r="B2273" t="s">
        <v>159</v>
      </c>
      <c r="C2273" s="1">
        <v>3</v>
      </c>
      <c r="D2273" s="1">
        <v>3</v>
      </c>
      <c r="E2273" s="1">
        <v>3</v>
      </c>
      <c r="F2273" s="1">
        <v>0</v>
      </c>
      <c r="G2273" s="1">
        <v>0</v>
      </c>
    </row>
    <row r="2274" spans="1:7" hidden="1" x14ac:dyDescent="0.25">
      <c r="A2274" t="s">
        <v>151</v>
      </c>
      <c r="B2274" t="s">
        <v>13</v>
      </c>
      <c r="C2274" s="1">
        <v>2</v>
      </c>
      <c r="D2274" s="1">
        <v>2</v>
      </c>
      <c r="E2274" s="1">
        <v>2</v>
      </c>
      <c r="F2274" s="1">
        <v>0</v>
      </c>
      <c r="G2274" s="1">
        <v>0</v>
      </c>
    </row>
    <row r="2275" spans="1:7" hidden="1" x14ac:dyDescent="0.25">
      <c r="A2275" t="s">
        <v>151</v>
      </c>
      <c r="B2275" t="s">
        <v>14</v>
      </c>
      <c r="C2275" s="1">
        <v>1</v>
      </c>
      <c r="D2275" s="1">
        <v>1</v>
      </c>
      <c r="E2275" s="1">
        <v>1</v>
      </c>
      <c r="F2275" s="1">
        <v>0</v>
      </c>
      <c r="G2275" s="1">
        <v>0</v>
      </c>
    </row>
    <row r="2276" spans="1:7" hidden="1" x14ac:dyDescent="0.25">
      <c r="A2276" t="s">
        <v>131</v>
      </c>
      <c r="B2276" t="s">
        <v>11</v>
      </c>
      <c r="C2276" s="1">
        <v>1</v>
      </c>
      <c r="D2276" s="1">
        <v>1</v>
      </c>
      <c r="E2276" s="1">
        <v>1</v>
      </c>
      <c r="F2276" s="1">
        <v>0</v>
      </c>
      <c r="G2276" s="1">
        <v>0</v>
      </c>
    </row>
    <row r="2277" spans="1:7" hidden="1" x14ac:dyDescent="0.25">
      <c r="A2277" t="s">
        <v>131</v>
      </c>
      <c r="B2277" t="s">
        <v>9</v>
      </c>
      <c r="C2277" s="1">
        <v>2</v>
      </c>
      <c r="D2277" s="1">
        <v>2</v>
      </c>
      <c r="E2277" s="1">
        <v>1</v>
      </c>
      <c r="F2277" s="1">
        <v>1</v>
      </c>
      <c r="G2277" s="1">
        <v>0</v>
      </c>
    </row>
    <row r="2278" spans="1:7" hidden="1" x14ac:dyDescent="0.25">
      <c r="A2278" t="s">
        <v>131</v>
      </c>
      <c r="B2278" t="s">
        <v>7</v>
      </c>
      <c r="C2278" s="1">
        <v>14</v>
      </c>
      <c r="D2278" s="1">
        <v>14</v>
      </c>
      <c r="E2278" s="1">
        <v>4</v>
      </c>
      <c r="F2278" s="1">
        <v>10</v>
      </c>
      <c r="G2278" s="1">
        <v>0</v>
      </c>
    </row>
    <row r="2279" spans="1:7" hidden="1" x14ac:dyDescent="0.25">
      <c r="A2279" t="s">
        <v>131</v>
      </c>
      <c r="B2279" t="s">
        <v>2</v>
      </c>
      <c r="C2279" s="1">
        <v>4</v>
      </c>
      <c r="D2279" s="1">
        <v>4</v>
      </c>
      <c r="E2279" s="1">
        <v>4</v>
      </c>
      <c r="F2279" s="1">
        <v>0</v>
      </c>
      <c r="G2279" s="1">
        <v>0</v>
      </c>
    </row>
    <row r="2280" spans="1:7" x14ac:dyDescent="0.25">
      <c r="A2280" t="s">
        <v>131</v>
      </c>
      <c r="B2280" t="s">
        <v>156</v>
      </c>
      <c r="C2280" s="1">
        <v>6</v>
      </c>
      <c r="D2280" s="1">
        <v>6</v>
      </c>
      <c r="E2280" s="1">
        <v>3</v>
      </c>
      <c r="F2280" s="1">
        <v>3</v>
      </c>
      <c r="G2280" s="1">
        <v>0</v>
      </c>
    </row>
    <row r="2281" spans="1:7" hidden="1" x14ac:dyDescent="0.25">
      <c r="A2281" t="s">
        <v>131</v>
      </c>
      <c r="B2281" t="s">
        <v>13</v>
      </c>
      <c r="C2281" s="1">
        <v>13</v>
      </c>
      <c r="D2281" s="1">
        <v>13</v>
      </c>
      <c r="E2281" s="1">
        <v>7</v>
      </c>
      <c r="F2281" s="1">
        <v>6</v>
      </c>
      <c r="G2281" s="1">
        <v>0</v>
      </c>
    </row>
    <row r="2282" spans="1:7" hidden="1" x14ac:dyDescent="0.25">
      <c r="A2282" t="s">
        <v>131</v>
      </c>
      <c r="B2282" t="s">
        <v>195</v>
      </c>
      <c r="C2282" s="1">
        <v>12</v>
      </c>
      <c r="D2282" s="1">
        <v>11</v>
      </c>
      <c r="E2282" s="1">
        <v>11</v>
      </c>
      <c r="F2282" s="1">
        <v>0</v>
      </c>
      <c r="G2282" s="1">
        <v>0</v>
      </c>
    </row>
    <row r="2283" spans="1:7" hidden="1" x14ac:dyDescent="0.25">
      <c r="A2283" t="s">
        <v>131</v>
      </c>
      <c r="B2283" t="s">
        <v>17</v>
      </c>
      <c r="C2283" s="1">
        <v>4</v>
      </c>
      <c r="D2283" s="1">
        <v>4</v>
      </c>
      <c r="E2283" s="1">
        <v>4</v>
      </c>
      <c r="F2283" s="1">
        <v>0</v>
      </c>
      <c r="G2283" s="1">
        <v>0</v>
      </c>
    </row>
    <row r="2284" spans="1:7" x14ac:dyDescent="0.25">
      <c r="A2284" t="s">
        <v>131</v>
      </c>
      <c r="B2284" t="s">
        <v>157</v>
      </c>
      <c r="C2284" s="1">
        <v>8</v>
      </c>
      <c r="D2284" s="1">
        <v>8</v>
      </c>
      <c r="E2284" s="1">
        <v>7</v>
      </c>
      <c r="F2284" s="1">
        <v>1</v>
      </c>
      <c r="G2284" s="1">
        <v>0</v>
      </c>
    </row>
    <row r="2285" spans="1:7" x14ac:dyDescent="0.25">
      <c r="A2285" t="s">
        <v>131</v>
      </c>
      <c r="B2285" t="s">
        <v>16</v>
      </c>
      <c r="C2285" s="1">
        <v>3</v>
      </c>
      <c r="D2285" s="1">
        <v>3</v>
      </c>
      <c r="E2285" s="1">
        <v>3</v>
      </c>
      <c r="F2285" s="1">
        <v>0</v>
      </c>
      <c r="G2285" s="1">
        <v>0</v>
      </c>
    </row>
    <row r="2286" spans="1:7" hidden="1" x14ac:dyDescent="0.25">
      <c r="A2286" t="s">
        <v>131</v>
      </c>
      <c r="B2286" t="s">
        <v>8</v>
      </c>
      <c r="C2286" s="1">
        <v>5</v>
      </c>
      <c r="D2286" s="1">
        <v>5</v>
      </c>
      <c r="E2286" s="1">
        <v>1</v>
      </c>
      <c r="F2286" s="1">
        <v>4</v>
      </c>
      <c r="G2286" s="1">
        <v>0</v>
      </c>
    </row>
    <row r="2287" spans="1:7" hidden="1" x14ac:dyDescent="0.25">
      <c r="A2287" t="s">
        <v>131</v>
      </c>
      <c r="B2287" t="s">
        <v>15</v>
      </c>
      <c r="C2287" s="1">
        <v>44</v>
      </c>
      <c r="D2287" s="1">
        <v>44</v>
      </c>
      <c r="E2287" s="1">
        <v>36</v>
      </c>
      <c r="F2287" s="1">
        <v>8</v>
      </c>
      <c r="G2287" s="1">
        <v>0</v>
      </c>
    </row>
    <row r="2288" spans="1:7" x14ac:dyDescent="0.25">
      <c r="A2288" t="s">
        <v>131</v>
      </c>
      <c r="B2288" t="s">
        <v>159</v>
      </c>
      <c r="C2288" s="1">
        <v>12</v>
      </c>
      <c r="D2288" s="1">
        <v>12</v>
      </c>
      <c r="E2288" s="1">
        <v>8</v>
      </c>
      <c r="F2288" s="1">
        <v>4</v>
      </c>
      <c r="G2288" s="1">
        <v>0</v>
      </c>
    </row>
    <row r="2289" spans="1:7" hidden="1" x14ac:dyDescent="0.25">
      <c r="A2289" t="s">
        <v>131</v>
      </c>
      <c r="B2289" t="s">
        <v>4</v>
      </c>
      <c r="C2289" s="1">
        <v>55</v>
      </c>
      <c r="D2289" s="1">
        <v>50</v>
      </c>
      <c r="E2289" s="1">
        <v>36</v>
      </c>
      <c r="F2289" s="1">
        <v>14</v>
      </c>
      <c r="G2289" s="1">
        <v>0</v>
      </c>
    </row>
    <row r="2290" spans="1:7" hidden="1" x14ac:dyDescent="0.25">
      <c r="A2290" t="s">
        <v>131</v>
      </c>
      <c r="B2290" t="s">
        <v>3</v>
      </c>
      <c r="C2290" s="1">
        <v>24</v>
      </c>
      <c r="D2290" s="1">
        <v>24</v>
      </c>
      <c r="E2290" s="1">
        <v>16</v>
      </c>
      <c r="F2290" s="1">
        <v>8</v>
      </c>
      <c r="G2290" s="1">
        <v>0</v>
      </c>
    </row>
    <row r="2291" spans="1:7" hidden="1" x14ac:dyDescent="0.25">
      <c r="A2291" t="s">
        <v>131</v>
      </c>
      <c r="B2291" t="s">
        <v>12</v>
      </c>
      <c r="C2291" s="1">
        <v>1</v>
      </c>
      <c r="D2291" s="1">
        <v>0</v>
      </c>
      <c r="E2291" s="1">
        <v>0</v>
      </c>
      <c r="F2291" s="1">
        <v>0</v>
      </c>
      <c r="G2291" s="1">
        <v>0</v>
      </c>
    </row>
    <row r="2292" spans="1:7" hidden="1" x14ac:dyDescent="0.25">
      <c r="A2292" t="s">
        <v>131</v>
      </c>
      <c r="B2292" t="s">
        <v>14</v>
      </c>
      <c r="C2292" s="1">
        <v>4</v>
      </c>
      <c r="D2292" s="1">
        <v>3</v>
      </c>
      <c r="E2292" s="1">
        <v>2</v>
      </c>
      <c r="F2292" s="1">
        <v>1</v>
      </c>
      <c r="G2292" s="1">
        <v>0</v>
      </c>
    </row>
    <row r="2293" spans="1:7" hidden="1" x14ac:dyDescent="0.25">
      <c r="A2293" t="s">
        <v>131</v>
      </c>
      <c r="B2293" t="s">
        <v>6</v>
      </c>
      <c r="C2293" s="1">
        <v>85</v>
      </c>
      <c r="D2293" s="1">
        <v>82</v>
      </c>
      <c r="E2293" s="1">
        <v>54</v>
      </c>
      <c r="F2293" s="1">
        <v>28</v>
      </c>
      <c r="G2293" s="1">
        <v>0</v>
      </c>
    </row>
    <row r="2294" spans="1:7" hidden="1" x14ac:dyDescent="0.25">
      <c r="A2294" t="s">
        <v>132</v>
      </c>
      <c r="B2294" t="s">
        <v>7</v>
      </c>
      <c r="C2294" s="1">
        <v>22</v>
      </c>
      <c r="D2294" s="1">
        <v>22</v>
      </c>
      <c r="E2294" s="1">
        <v>19</v>
      </c>
      <c r="F2294" s="1">
        <v>3</v>
      </c>
      <c r="G2294" s="1">
        <v>0</v>
      </c>
    </row>
    <row r="2295" spans="1:7" hidden="1" x14ac:dyDescent="0.25">
      <c r="A2295" t="s">
        <v>132</v>
      </c>
      <c r="B2295" t="s">
        <v>9</v>
      </c>
      <c r="C2295" s="1">
        <v>5</v>
      </c>
      <c r="D2295" s="1">
        <v>5</v>
      </c>
      <c r="E2295" s="1">
        <v>5</v>
      </c>
      <c r="F2295" s="1">
        <v>0</v>
      </c>
      <c r="G2295" s="1">
        <v>0</v>
      </c>
    </row>
    <row r="2296" spans="1:7" hidden="1" x14ac:dyDescent="0.25">
      <c r="A2296" t="s">
        <v>132</v>
      </c>
      <c r="B2296" t="s">
        <v>4</v>
      </c>
      <c r="C2296" s="1">
        <v>59</v>
      </c>
      <c r="D2296" s="1">
        <v>57</v>
      </c>
      <c r="E2296" s="1">
        <v>32</v>
      </c>
      <c r="F2296" s="1">
        <v>25</v>
      </c>
      <c r="G2296" s="1">
        <v>0</v>
      </c>
    </row>
    <row r="2297" spans="1:7" hidden="1" x14ac:dyDescent="0.25">
      <c r="A2297" t="s">
        <v>132</v>
      </c>
      <c r="B2297" t="s">
        <v>3</v>
      </c>
      <c r="C2297" s="1">
        <v>38</v>
      </c>
      <c r="D2297" s="1">
        <v>37</v>
      </c>
      <c r="E2297" s="1">
        <v>29</v>
      </c>
      <c r="F2297" s="1">
        <v>8</v>
      </c>
      <c r="G2297" s="1">
        <v>1</v>
      </c>
    </row>
    <row r="2298" spans="1:7" hidden="1" x14ac:dyDescent="0.25">
      <c r="A2298" t="s">
        <v>132</v>
      </c>
      <c r="B2298" t="s">
        <v>6</v>
      </c>
      <c r="C2298" s="1">
        <v>12</v>
      </c>
      <c r="D2298" s="1">
        <v>10</v>
      </c>
      <c r="E2298" s="1">
        <v>8</v>
      </c>
      <c r="F2298" s="1">
        <v>2</v>
      </c>
      <c r="G2298" s="1">
        <v>0</v>
      </c>
    </row>
    <row r="2299" spans="1:7" x14ac:dyDescent="0.25">
      <c r="A2299" t="s">
        <v>132</v>
      </c>
      <c r="B2299" t="s">
        <v>156</v>
      </c>
      <c r="C2299" s="1">
        <v>7</v>
      </c>
      <c r="D2299" s="1">
        <v>7</v>
      </c>
      <c r="E2299" s="1">
        <v>7</v>
      </c>
      <c r="F2299" s="1">
        <v>0</v>
      </c>
      <c r="G2299" s="1">
        <v>0</v>
      </c>
    </row>
    <row r="2300" spans="1:7" x14ac:dyDescent="0.25">
      <c r="A2300" t="s">
        <v>132</v>
      </c>
      <c r="B2300" t="s">
        <v>16</v>
      </c>
      <c r="C2300" s="1">
        <v>2</v>
      </c>
      <c r="D2300" s="1">
        <v>2</v>
      </c>
      <c r="E2300" s="1">
        <v>2</v>
      </c>
      <c r="F2300" s="1">
        <v>0</v>
      </c>
      <c r="G2300" s="1">
        <v>0</v>
      </c>
    </row>
    <row r="2301" spans="1:7" hidden="1" x14ac:dyDescent="0.25">
      <c r="A2301" t="s">
        <v>132</v>
      </c>
      <c r="B2301" t="s">
        <v>12</v>
      </c>
      <c r="C2301" s="1">
        <v>3</v>
      </c>
      <c r="D2301" s="1">
        <v>3</v>
      </c>
      <c r="E2301" s="1">
        <v>2</v>
      </c>
      <c r="F2301" s="1">
        <v>1</v>
      </c>
      <c r="G2301" s="1">
        <v>0</v>
      </c>
    </row>
    <row r="2302" spans="1:7" x14ac:dyDescent="0.25">
      <c r="A2302" t="s">
        <v>132</v>
      </c>
      <c r="B2302" t="s">
        <v>157</v>
      </c>
      <c r="C2302" s="1">
        <v>15</v>
      </c>
      <c r="D2302" s="1">
        <v>15</v>
      </c>
      <c r="E2302" s="1">
        <v>13</v>
      </c>
      <c r="F2302" s="1">
        <v>2</v>
      </c>
      <c r="G2302" s="1">
        <v>0</v>
      </c>
    </row>
    <row r="2303" spans="1:7" hidden="1" x14ac:dyDescent="0.25">
      <c r="A2303" t="s">
        <v>132</v>
      </c>
      <c r="B2303" t="s">
        <v>8</v>
      </c>
      <c r="C2303" s="1">
        <v>4</v>
      </c>
      <c r="D2303" s="1">
        <v>4</v>
      </c>
      <c r="E2303" s="1">
        <v>4</v>
      </c>
      <c r="F2303" s="1">
        <v>0</v>
      </c>
      <c r="G2303" s="1">
        <v>0</v>
      </c>
    </row>
    <row r="2304" spans="1:7" hidden="1" x14ac:dyDescent="0.25">
      <c r="A2304" t="s">
        <v>132</v>
      </c>
      <c r="B2304" t="s">
        <v>195</v>
      </c>
      <c r="C2304" s="1">
        <v>17</v>
      </c>
      <c r="D2304" s="1">
        <v>17</v>
      </c>
      <c r="E2304" s="1">
        <v>17</v>
      </c>
      <c r="F2304" s="1">
        <v>0</v>
      </c>
      <c r="G2304" s="1">
        <v>0</v>
      </c>
    </row>
    <row r="2305" spans="1:7" hidden="1" x14ac:dyDescent="0.25">
      <c r="A2305" t="s">
        <v>132</v>
      </c>
      <c r="B2305" t="s">
        <v>15</v>
      </c>
      <c r="C2305" s="1">
        <v>44</v>
      </c>
      <c r="D2305" s="1">
        <v>44</v>
      </c>
      <c r="E2305" s="1">
        <v>39</v>
      </c>
      <c r="F2305" s="1">
        <v>5</v>
      </c>
      <c r="G2305" s="1">
        <v>0</v>
      </c>
    </row>
    <row r="2306" spans="1:7" hidden="1" x14ac:dyDescent="0.25">
      <c r="A2306" t="s">
        <v>132</v>
      </c>
      <c r="B2306" t="s">
        <v>14</v>
      </c>
      <c r="C2306" s="1">
        <v>4</v>
      </c>
      <c r="D2306" s="1">
        <v>2</v>
      </c>
      <c r="E2306" s="1">
        <v>2</v>
      </c>
      <c r="F2306" s="1">
        <v>0</v>
      </c>
      <c r="G2306" s="1">
        <v>0</v>
      </c>
    </row>
    <row r="2307" spans="1:7" x14ac:dyDescent="0.25">
      <c r="A2307" t="s">
        <v>132</v>
      </c>
      <c r="B2307" t="s">
        <v>159</v>
      </c>
      <c r="C2307" s="1">
        <v>2</v>
      </c>
      <c r="D2307" s="1">
        <v>2</v>
      </c>
      <c r="E2307" s="1">
        <v>2</v>
      </c>
      <c r="F2307" s="1">
        <v>0</v>
      </c>
      <c r="G2307" s="1">
        <v>0</v>
      </c>
    </row>
    <row r="2308" spans="1:7" hidden="1" x14ac:dyDescent="0.25">
      <c r="A2308" t="s">
        <v>132</v>
      </c>
      <c r="B2308" t="s">
        <v>17</v>
      </c>
      <c r="C2308" s="1">
        <v>20</v>
      </c>
      <c r="D2308" s="1">
        <v>16</v>
      </c>
      <c r="E2308" s="1">
        <v>16</v>
      </c>
      <c r="F2308" s="1">
        <v>0</v>
      </c>
      <c r="G2308" s="1">
        <v>0</v>
      </c>
    </row>
    <row r="2309" spans="1:7" hidden="1" x14ac:dyDescent="0.25">
      <c r="A2309" t="s">
        <v>132</v>
      </c>
      <c r="B2309" t="s">
        <v>13</v>
      </c>
      <c r="C2309" s="1">
        <v>18</v>
      </c>
      <c r="D2309" s="1">
        <v>18</v>
      </c>
      <c r="E2309" s="1">
        <v>15</v>
      </c>
      <c r="F2309" s="1">
        <v>3</v>
      </c>
      <c r="G2309" s="1">
        <v>0</v>
      </c>
    </row>
    <row r="2310" spans="1:7" hidden="1" x14ac:dyDescent="0.25">
      <c r="A2310" t="s">
        <v>153</v>
      </c>
      <c r="B2310" t="s">
        <v>6</v>
      </c>
      <c r="C2310" s="1">
        <v>2</v>
      </c>
      <c r="D2310" s="1">
        <v>2</v>
      </c>
      <c r="E2310" s="1">
        <v>1</v>
      </c>
      <c r="F2310" s="1">
        <v>1</v>
      </c>
      <c r="G2310" s="1">
        <v>0</v>
      </c>
    </row>
    <row r="2311" spans="1:7" hidden="1" x14ac:dyDescent="0.25">
      <c r="A2311" t="s">
        <v>153</v>
      </c>
      <c r="B2311" t="s">
        <v>13</v>
      </c>
      <c r="C2311" s="1">
        <v>1</v>
      </c>
      <c r="D2311" s="1">
        <v>0</v>
      </c>
      <c r="E2311" s="1">
        <v>0</v>
      </c>
      <c r="F2311" s="1">
        <v>0</v>
      </c>
      <c r="G2311" s="1">
        <v>0</v>
      </c>
    </row>
    <row r="2312" spans="1:7" x14ac:dyDescent="0.25">
      <c r="A2312" t="s">
        <v>153</v>
      </c>
      <c r="B2312" t="s">
        <v>159</v>
      </c>
      <c r="C2312" s="1">
        <v>1</v>
      </c>
      <c r="D2312" s="1">
        <v>1</v>
      </c>
      <c r="E2312" s="1">
        <v>1</v>
      </c>
      <c r="F2312" s="1">
        <v>0</v>
      </c>
      <c r="G2312" s="1">
        <v>0</v>
      </c>
    </row>
    <row r="2313" spans="1:7" x14ac:dyDescent="0.25">
      <c r="A2313" t="s">
        <v>153</v>
      </c>
      <c r="B2313" t="s">
        <v>157</v>
      </c>
      <c r="C2313" s="1">
        <v>2</v>
      </c>
      <c r="D2313" s="1">
        <v>2</v>
      </c>
      <c r="E2313" s="1">
        <v>1</v>
      </c>
      <c r="F2313" s="1">
        <v>1</v>
      </c>
      <c r="G2313" s="1">
        <v>0</v>
      </c>
    </row>
    <row r="2314" spans="1:7" hidden="1" x14ac:dyDescent="0.25">
      <c r="A2314" t="s">
        <v>153</v>
      </c>
      <c r="B2314" t="s">
        <v>4</v>
      </c>
      <c r="C2314" s="1">
        <v>2</v>
      </c>
      <c r="D2314" s="1">
        <v>2</v>
      </c>
      <c r="E2314" s="1">
        <v>0</v>
      </c>
      <c r="F2314" s="1">
        <v>2</v>
      </c>
      <c r="G2314" s="1">
        <v>0</v>
      </c>
    </row>
    <row r="2315" spans="1:7" hidden="1" x14ac:dyDescent="0.25">
      <c r="A2315" t="s">
        <v>133</v>
      </c>
      <c r="B2315" t="s">
        <v>9</v>
      </c>
      <c r="C2315" s="1">
        <v>3</v>
      </c>
      <c r="D2315" s="1">
        <v>2</v>
      </c>
      <c r="E2315" s="1">
        <v>2</v>
      </c>
      <c r="F2315" s="1">
        <v>0</v>
      </c>
      <c r="G2315" s="1">
        <v>0</v>
      </c>
    </row>
    <row r="2316" spans="1:7" hidden="1" x14ac:dyDescent="0.25">
      <c r="A2316" t="s">
        <v>133</v>
      </c>
      <c r="B2316" t="s">
        <v>11</v>
      </c>
      <c r="C2316" s="1">
        <v>1</v>
      </c>
      <c r="D2316" s="1">
        <v>1</v>
      </c>
      <c r="E2316" s="1">
        <v>0</v>
      </c>
      <c r="F2316" s="1">
        <v>1</v>
      </c>
      <c r="G2316" s="1">
        <v>0</v>
      </c>
    </row>
    <row r="2317" spans="1:7" hidden="1" x14ac:dyDescent="0.25">
      <c r="A2317" t="s">
        <v>133</v>
      </c>
      <c r="B2317" t="s">
        <v>7</v>
      </c>
      <c r="C2317" s="1">
        <v>29</v>
      </c>
      <c r="D2317" s="1">
        <v>21</v>
      </c>
      <c r="E2317" s="1">
        <v>12</v>
      </c>
      <c r="F2317" s="1">
        <v>9</v>
      </c>
      <c r="G2317" s="1">
        <v>0</v>
      </c>
    </row>
    <row r="2318" spans="1:7" hidden="1" x14ac:dyDescent="0.25">
      <c r="A2318" t="s">
        <v>133</v>
      </c>
      <c r="B2318" t="s">
        <v>8</v>
      </c>
      <c r="C2318" s="1">
        <v>8</v>
      </c>
      <c r="D2318" s="1">
        <v>5</v>
      </c>
      <c r="E2318" s="1">
        <v>2</v>
      </c>
      <c r="F2318" s="1">
        <v>3</v>
      </c>
      <c r="G2318" s="1">
        <v>0</v>
      </c>
    </row>
    <row r="2319" spans="1:7" hidden="1" x14ac:dyDescent="0.25">
      <c r="A2319" t="s">
        <v>133</v>
      </c>
      <c r="B2319" t="s">
        <v>5</v>
      </c>
      <c r="C2319" s="1">
        <v>1</v>
      </c>
      <c r="D2319" s="1">
        <v>0</v>
      </c>
      <c r="E2319" s="1">
        <v>0</v>
      </c>
      <c r="F2319" s="1">
        <v>0</v>
      </c>
      <c r="G2319" s="1">
        <v>0</v>
      </c>
    </row>
    <row r="2320" spans="1:7" hidden="1" x14ac:dyDescent="0.25">
      <c r="A2320" t="s">
        <v>133</v>
      </c>
      <c r="B2320" t="s">
        <v>2</v>
      </c>
      <c r="C2320" s="1">
        <v>9</v>
      </c>
      <c r="D2320" s="1">
        <v>9</v>
      </c>
      <c r="E2320" s="1">
        <v>5</v>
      </c>
      <c r="F2320" s="1">
        <v>4</v>
      </c>
      <c r="G2320" s="1">
        <v>0</v>
      </c>
    </row>
    <row r="2321" spans="1:7" hidden="1" x14ac:dyDescent="0.25">
      <c r="A2321" t="s">
        <v>133</v>
      </c>
      <c r="B2321" t="s">
        <v>195</v>
      </c>
      <c r="C2321" s="1">
        <v>66</v>
      </c>
      <c r="D2321" s="1">
        <v>61</v>
      </c>
      <c r="E2321" s="1">
        <v>61</v>
      </c>
      <c r="F2321" s="1">
        <v>0</v>
      </c>
      <c r="G2321" s="1">
        <v>0</v>
      </c>
    </row>
    <row r="2322" spans="1:7" hidden="1" x14ac:dyDescent="0.25">
      <c r="A2322" t="s">
        <v>133</v>
      </c>
      <c r="B2322" t="s">
        <v>6</v>
      </c>
      <c r="C2322" s="1">
        <v>42</v>
      </c>
      <c r="D2322" s="1">
        <v>38</v>
      </c>
      <c r="E2322" s="1">
        <v>29</v>
      </c>
      <c r="F2322" s="1">
        <v>9</v>
      </c>
      <c r="G2322" s="1">
        <v>0</v>
      </c>
    </row>
    <row r="2323" spans="1:7" hidden="1" x14ac:dyDescent="0.25">
      <c r="A2323" t="s">
        <v>133</v>
      </c>
      <c r="B2323" t="s">
        <v>13</v>
      </c>
      <c r="C2323" s="1">
        <v>34</v>
      </c>
      <c r="D2323" s="1">
        <v>25</v>
      </c>
      <c r="E2323" s="1">
        <v>15</v>
      </c>
      <c r="F2323" s="1">
        <v>10</v>
      </c>
      <c r="G2323" s="1">
        <v>0</v>
      </c>
    </row>
    <row r="2324" spans="1:7" x14ac:dyDescent="0.25">
      <c r="A2324" t="s">
        <v>133</v>
      </c>
      <c r="B2324" t="s">
        <v>159</v>
      </c>
      <c r="C2324" s="1">
        <v>7</v>
      </c>
      <c r="D2324" s="1">
        <v>6</v>
      </c>
      <c r="E2324" s="1">
        <v>5</v>
      </c>
      <c r="F2324" s="1">
        <v>1</v>
      </c>
      <c r="G2324" s="1">
        <v>0</v>
      </c>
    </row>
    <row r="2325" spans="1:7" x14ac:dyDescent="0.25">
      <c r="A2325" t="s">
        <v>133</v>
      </c>
      <c r="B2325" t="s">
        <v>16</v>
      </c>
      <c r="C2325" s="1">
        <v>9</v>
      </c>
      <c r="D2325" s="1">
        <v>9</v>
      </c>
      <c r="E2325" s="1">
        <v>7</v>
      </c>
      <c r="F2325" s="1">
        <v>2</v>
      </c>
      <c r="G2325" s="1">
        <v>0</v>
      </c>
    </row>
    <row r="2326" spans="1:7" x14ac:dyDescent="0.25">
      <c r="A2326" t="s">
        <v>133</v>
      </c>
      <c r="B2326" t="s">
        <v>157</v>
      </c>
      <c r="C2326" s="1">
        <v>34</v>
      </c>
      <c r="D2326" s="1">
        <v>27</v>
      </c>
      <c r="E2326" s="1">
        <v>26</v>
      </c>
      <c r="F2326" s="1">
        <v>1</v>
      </c>
      <c r="G2326" s="1">
        <v>1</v>
      </c>
    </row>
    <row r="2327" spans="1:7" hidden="1" x14ac:dyDescent="0.25">
      <c r="A2327" t="s">
        <v>133</v>
      </c>
      <c r="B2327" t="s">
        <v>17</v>
      </c>
      <c r="C2327" s="1">
        <v>20</v>
      </c>
      <c r="D2327" s="1">
        <v>11</v>
      </c>
      <c r="E2327" s="1">
        <v>11</v>
      </c>
      <c r="F2327" s="1">
        <v>0</v>
      </c>
      <c r="G2327" s="1">
        <v>0</v>
      </c>
    </row>
    <row r="2328" spans="1:7" hidden="1" x14ac:dyDescent="0.25">
      <c r="A2328" t="s">
        <v>133</v>
      </c>
      <c r="B2328" t="s">
        <v>15</v>
      </c>
      <c r="C2328" s="1">
        <v>116</v>
      </c>
      <c r="D2328" s="1">
        <v>112</v>
      </c>
      <c r="E2328" s="1">
        <v>85</v>
      </c>
      <c r="F2328" s="1">
        <v>27</v>
      </c>
      <c r="G2328" s="1">
        <v>1</v>
      </c>
    </row>
    <row r="2329" spans="1:7" hidden="1" x14ac:dyDescent="0.25">
      <c r="A2329" t="s">
        <v>133</v>
      </c>
      <c r="B2329" t="s">
        <v>3</v>
      </c>
      <c r="C2329" s="1">
        <v>81</v>
      </c>
      <c r="D2329" s="1">
        <v>66</v>
      </c>
      <c r="E2329" s="1">
        <v>42</v>
      </c>
      <c r="F2329" s="1">
        <v>24</v>
      </c>
      <c r="G2329" s="1">
        <v>0</v>
      </c>
    </row>
    <row r="2330" spans="1:7" hidden="1" x14ac:dyDescent="0.25">
      <c r="A2330" t="s">
        <v>133</v>
      </c>
      <c r="B2330" t="s">
        <v>14</v>
      </c>
      <c r="C2330" s="1">
        <v>14</v>
      </c>
      <c r="D2330" s="1">
        <v>10</v>
      </c>
      <c r="E2330" s="1">
        <v>8</v>
      </c>
      <c r="F2330" s="1">
        <v>2</v>
      </c>
      <c r="G2330" s="1">
        <v>0</v>
      </c>
    </row>
    <row r="2331" spans="1:7" hidden="1" x14ac:dyDescent="0.25">
      <c r="A2331" t="s">
        <v>133</v>
      </c>
      <c r="B2331" t="s">
        <v>4</v>
      </c>
      <c r="C2331" s="1">
        <v>111</v>
      </c>
      <c r="D2331" s="1">
        <v>98</v>
      </c>
      <c r="E2331" s="1">
        <v>55</v>
      </c>
      <c r="F2331" s="1">
        <v>43</v>
      </c>
      <c r="G2331" s="1">
        <v>3</v>
      </c>
    </row>
    <row r="2332" spans="1:7" hidden="1" x14ac:dyDescent="0.25">
      <c r="A2332" t="s">
        <v>133</v>
      </c>
      <c r="B2332" t="s">
        <v>12</v>
      </c>
      <c r="C2332" s="1">
        <v>1</v>
      </c>
      <c r="D2332" s="1">
        <v>1</v>
      </c>
      <c r="E2332" s="1">
        <v>1</v>
      </c>
      <c r="F2332" s="1">
        <v>0</v>
      </c>
      <c r="G2332" s="1">
        <v>0</v>
      </c>
    </row>
    <row r="2333" spans="1:7" x14ac:dyDescent="0.25">
      <c r="A2333" t="s">
        <v>133</v>
      </c>
      <c r="B2333" t="s">
        <v>156</v>
      </c>
      <c r="C2333" s="1">
        <v>24</v>
      </c>
      <c r="D2333" s="1">
        <v>20</v>
      </c>
      <c r="E2333" s="1">
        <v>16</v>
      </c>
      <c r="F2333" s="1">
        <v>4</v>
      </c>
      <c r="G2333" s="1">
        <v>0</v>
      </c>
    </row>
    <row r="2334" spans="1:7" hidden="1" x14ac:dyDescent="0.25">
      <c r="A2334" t="s">
        <v>154</v>
      </c>
      <c r="B2334" t="s">
        <v>2</v>
      </c>
      <c r="C2334" s="1">
        <v>1</v>
      </c>
      <c r="D2334" s="1">
        <v>1</v>
      </c>
      <c r="E2334" s="1">
        <v>0</v>
      </c>
      <c r="F2334" s="1">
        <v>1</v>
      </c>
      <c r="G2334" s="1">
        <v>0</v>
      </c>
    </row>
    <row r="2335" spans="1:7" hidden="1" x14ac:dyDescent="0.25">
      <c r="A2335" t="s">
        <v>154</v>
      </c>
      <c r="B2335" t="s">
        <v>6</v>
      </c>
      <c r="C2335" s="1">
        <v>12</v>
      </c>
      <c r="D2335" s="1">
        <v>12</v>
      </c>
      <c r="E2335" s="1">
        <v>6</v>
      </c>
      <c r="F2335" s="1">
        <v>6</v>
      </c>
      <c r="G2335" s="1">
        <v>0</v>
      </c>
    </row>
    <row r="2336" spans="1:7" x14ac:dyDescent="0.25">
      <c r="A2336" t="s">
        <v>154</v>
      </c>
      <c r="B2336" t="s">
        <v>16</v>
      </c>
      <c r="C2336" s="1">
        <v>1</v>
      </c>
      <c r="D2336" s="1">
        <v>1</v>
      </c>
      <c r="E2336" s="1">
        <v>0</v>
      </c>
      <c r="F2336" s="1">
        <v>1</v>
      </c>
      <c r="G2336" s="1">
        <v>0</v>
      </c>
    </row>
    <row r="2337" spans="1:7" hidden="1" x14ac:dyDescent="0.25">
      <c r="A2337" t="s">
        <v>154</v>
      </c>
      <c r="B2337" t="s">
        <v>13</v>
      </c>
      <c r="C2337" s="1">
        <v>1</v>
      </c>
      <c r="D2337" s="1">
        <v>1</v>
      </c>
      <c r="E2337" s="1">
        <v>1</v>
      </c>
      <c r="F2337" s="1">
        <v>0</v>
      </c>
      <c r="G2337" s="1">
        <v>0</v>
      </c>
    </row>
    <row r="2338" spans="1:7" hidden="1" x14ac:dyDescent="0.25">
      <c r="A2338" t="s">
        <v>154</v>
      </c>
      <c r="B2338" t="s">
        <v>14</v>
      </c>
      <c r="C2338" s="1">
        <v>3</v>
      </c>
      <c r="D2338" s="1">
        <v>3</v>
      </c>
      <c r="E2338" s="1">
        <v>2</v>
      </c>
      <c r="F2338" s="1">
        <v>1</v>
      </c>
      <c r="G2338" s="1">
        <v>0</v>
      </c>
    </row>
    <row r="2339" spans="1:7" hidden="1" x14ac:dyDescent="0.25">
      <c r="A2339" t="s">
        <v>154</v>
      </c>
      <c r="B2339" t="s">
        <v>17</v>
      </c>
      <c r="C2339" s="1">
        <v>1</v>
      </c>
      <c r="D2339" s="1">
        <v>1</v>
      </c>
      <c r="E2339" s="1">
        <v>1</v>
      </c>
      <c r="F2339" s="1">
        <v>0</v>
      </c>
      <c r="G2339" s="1">
        <v>0</v>
      </c>
    </row>
    <row r="2340" spans="1:7" hidden="1" x14ac:dyDescent="0.25">
      <c r="A2340" t="s">
        <v>154</v>
      </c>
      <c r="B2340" t="s">
        <v>15</v>
      </c>
      <c r="C2340" s="1">
        <v>10</v>
      </c>
      <c r="D2340" s="1">
        <v>10</v>
      </c>
      <c r="E2340" s="1">
        <v>10</v>
      </c>
      <c r="F2340" s="1">
        <v>0</v>
      </c>
      <c r="G2340" s="1">
        <v>0</v>
      </c>
    </row>
    <row r="2341" spans="1:7" x14ac:dyDescent="0.25">
      <c r="A2341" t="s">
        <v>154</v>
      </c>
      <c r="B2341" t="s">
        <v>159</v>
      </c>
      <c r="C2341" s="1">
        <v>3</v>
      </c>
      <c r="D2341" s="1">
        <v>3</v>
      </c>
      <c r="E2341" s="1">
        <v>3</v>
      </c>
      <c r="F2341" s="1">
        <v>0</v>
      </c>
      <c r="G2341" s="1">
        <v>0</v>
      </c>
    </row>
    <row r="2342" spans="1:7" x14ac:dyDescent="0.25">
      <c r="A2342" t="s">
        <v>154</v>
      </c>
      <c r="B2342" t="s">
        <v>157</v>
      </c>
      <c r="C2342" s="1">
        <v>2</v>
      </c>
      <c r="D2342" s="1">
        <v>2</v>
      </c>
      <c r="E2342" s="1">
        <v>1</v>
      </c>
      <c r="F2342" s="1">
        <v>1</v>
      </c>
      <c r="G2342" s="1">
        <v>0</v>
      </c>
    </row>
    <row r="2343" spans="1:7" hidden="1" x14ac:dyDescent="0.25">
      <c r="A2343" t="s">
        <v>154</v>
      </c>
      <c r="B2343" t="s">
        <v>190</v>
      </c>
      <c r="C2343" s="1">
        <v>1</v>
      </c>
      <c r="D2343" s="1">
        <v>0</v>
      </c>
      <c r="E2343" s="1">
        <v>0</v>
      </c>
      <c r="F2343" s="1">
        <v>0</v>
      </c>
      <c r="G2343" s="1">
        <v>0</v>
      </c>
    </row>
    <row r="2344" spans="1:7" hidden="1" x14ac:dyDescent="0.25">
      <c r="A2344" t="s">
        <v>154</v>
      </c>
      <c r="B2344" t="s">
        <v>8</v>
      </c>
      <c r="C2344" s="1">
        <v>1</v>
      </c>
      <c r="D2344" s="1">
        <v>1</v>
      </c>
      <c r="E2344" s="1">
        <v>1</v>
      </c>
      <c r="F2344" s="1">
        <v>0</v>
      </c>
      <c r="G2344" s="1">
        <v>0</v>
      </c>
    </row>
    <row r="2345" spans="1:7" hidden="1" x14ac:dyDescent="0.25">
      <c r="A2345" t="s">
        <v>154</v>
      </c>
      <c r="B2345" t="s">
        <v>7</v>
      </c>
      <c r="C2345" s="1">
        <v>4</v>
      </c>
      <c r="D2345" s="1">
        <v>4</v>
      </c>
      <c r="E2345" s="1">
        <v>1</v>
      </c>
      <c r="F2345" s="1">
        <v>3</v>
      </c>
      <c r="G2345" s="1">
        <v>0</v>
      </c>
    </row>
    <row r="2346" spans="1:7" hidden="1" x14ac:dyDescent="0.25">
      <c r="A2346" t="s">
        <v>154</v>
      </c>
      <c r="B2346" t="s">
        <v>4</v>
      </c>
      <c r="C2346" s="1">
        <v>6</v>
      </c>
      <c r="D2346" s="1">
        <v>6</v>
      </c>
      <c r="E2346" s="1">
        <v>3</v>
      </c>
      <c r="F2346" s="1">
        <v>3</v>
      </c>
      <c r="G2346" s="1">
        <v>0</v>
      </c>
    </row>
    <row r="2347" spans="1:7" hidden="1" x14ac:dyDescent="0.25">
      <c r="A2347" t="s">
        <v>134</v>
      </c>
      <c r="B2347" t="s">
        <v>2</v>
      </c>
      <c r="C2347" s="1">
        <v>5</v>
      </c>
      <c r="D2347" s="1">
        <v>5</v>
      </c>
      <c r="E2347" s="1">
        <v>5</v>
      </c>
      <c r="F2347" s="1">
        <v>0</v>
      </c>
      <c r="G2347" s="1">
        <v>0</v>
      </c>
    </row>
    <row r="2348" spans="1:7" hidden="1" x14ac:dyDescent="0.25">
      <c r="A2348" t="s">
        <v>134</v>
      </c>
      <c r="B2348" t="s">
        <v>3</v>
      </c>
      <c r="C2348" s="1">
        <v>32</v>
      </c>
      <c r="D2348" s="1">
        <v>31</v>
      </c>
      <c r="E2348" s="1">
        <v>24</v>
      </c>
      <c r="F2348" s="1">
        <v>7</v>
      </c>
      <c r="G2348" s="1">
        <v>1</v>
      </c>
    </row>
    <row r="2349" spans="1:7" x14ac:dyDescent="0.25">
      <c r="A2349" t="s">
        <v>134</v>
      </c>
      <c r="B2349" t="s">
        <v>16</v>
      </c>
      <c r="C2349" s="1">
        <v>6</v>
      </c>
      <c r="D2349" s="1">
        <v>6</v>
      </c>
      <c r="E2349" s="1">
        <v>5</v>
      </c>
      <c r="F2349" s="1">
        <v>1</v>
      </c>
      <c r="G2349" s="1">
        <v>0</v>
      </c>
    </row>
    <row r="2350" spans="1:7" hidden="1" x14ac:dyDescent="0.25">
      <c r="A2350" t="s">
        <v>134</v>
      </c>
      <c r="B2350" t="s">
        <v>8</v>
      </c>
      <c r="C2350" s="1">
        <v>2</v>
      </c>
      <c r="D2350" s="1">
        <v>2</v>
      </c>
      <c r="E2350" s="1">
        <v>1</v>
      </c>
      <c r="F2350" s="1">
        <v>1</v>
      </c>
      <c r="G2350" s="1">
        <v>0</v>
      </c>
    </row>
    <row r="2351" spans="1:7" x14ac:dyDescent="0.25">
      <c r="A2351" t="s">
        <v>134</v>
      </c>
      <c r="B2351" t="s">
        <v>156</v>
      </c>
      <c r="C2351" s="1">
        <v>7</v>
      </c>
      <c r="D2351" s="1">
        <v>7</v>
      </c>
      <c r="E2351" s="1">
        <v>7</v>
      </c>
      <c r="F2351" s="1">
        <v>0</v>
      </c>
      <c r="G2351" s="1">
        <v>0</v>
      </c>
    </row>
    <row r="2352" spans="1:7" hidden="1" x14ac:dyDescent="0.25">
      <c r="A2352" t="s">
        <v>134</v>
      </c>
      <c r="B2352" t="s">
        <v>15</v>
      </c>
      <c r="C2352" s="1">
        <v>50</v>
      </c>
      <c r="D2352" s="1">
        <v>50</v>
      </c>
      <c r="E2352" s="1">
        <v>42</v>
      </c>
      <c r="F2352" s="1">
        <v>8</v>
      </c>
      <c r="G2352" s="1">
        <v>0</v>
      </c>
    </row>
    <row r="2353" spans="1:7" x14ac:dyDescent="0.25">
      <c r="A2353" t="s">
        <v>134</v>
      </c>
      <c r="B2353" t="s">
        <v>159</v>
      </c>
      <c r="C2353" s="1">
        <v>2</v>
      </c>
      <c r="D2353" s="1">
        <v>2</v>
      </c>
      <c r="E2353" s="1">
        <v>2</v>
      </c>
      <c r="F2353" s="1">
        <v>0</v>
      </c>
      <c r="G2353" s="1">
        <v>0</v>
      </c>
    </row>
    <row r="2354" spans="1:7" hidden="1" x14ac:dyDescent="0.25">
      <c r="A2354" t="s">
        <v>134</v>
      </c>
      <c r="B2354" t="s">
        <v>13</v>
      </c>
      <c r="C2354" s="1">
        <v>6</v>
      </c>
      <c r="D2354" s="1">
        <v>4</v>
      </c>
      <c r="E2354" s="1">
        <v>4</v>
      </c>
      <c r="F2354" s="1">
        <v>0</v>
      </c>
      <c r="G2354" s="1">
        <v>0</v>
      </c>
    </row>
    <row r="2355" spans="1:7" hidden="1" x14ac:dyDescent="0.25">
      <c r="A2355" t="s">
        <v>134</v>
      </c>
      <c r="B2355" t="s">
        <v>6</v>
      </c>
      <c r="C2355" s="1">
        <v>34</v>
      </c>
      <c r="D2355" s="1">
        <v>32</v>
      </c>
      <c r="E2355" s="1">
        <v>30</v>
      </c>
      <c r="F2355" s="1">
        <v>2</v>
      </c>
      <c r="G2355" s="1">
        <v>0</v>
      </c>
    </row>
    <row r="2356" spans="1:7" hidden="1" x14ac:dyDescent="0.25">
      <c r="A2356" t="s">
        <v>134</v>
      </c>
      <c r="B2356" t="s">
        <v>4</v>
      </c>
      <c r="C2356" s="1">
        <v>43</v>
      </c>
      <c r="D2356" s="1">
        <v>40</v>
      </c>
      <c r="E2356" s="1">
        <v>27</v>
      </c>
      <c r="F2356" s="1">
        <v>13</v>
      </c>
      <c r="G2356" s="1">
        <v>0</v>
      </c>
    </row>
    <row r="2357" spans="1:7" hidden="1" x14ac:dyDescent="0.25">
      <c r="A2357" t="s">
        <v>134</v>
      </c>
      <c r="B2357" t="s">
        <v>195</v>
      </c>
      <c r="C2357" s="1">
        <v>4</v>
      </c>
      <c r="D2357" s="1">
        <v>4</v>
      </c>
      <c r="E2357" s="1">
        <v>4</v>
      </c>
      <c r="F2357" s="1">
        <v>0</v>
      </c>
      <c r="G2357" s="1">
        <v>0</v>
      </c>
    </row>
    <row r="2358" spans="1:7" hidden="1" x14ac:dyDescent="0.25">
      <c r="A2358" t="s">
        <v>134</v>
      </c>
      <c r="B2358" t="s">
        <v>12</v>
      </c>
      <c r="C2358" s="1">
        <v>19</v>
      </c>
      <c r="D2358" s="1">
        <v>19</v>
      </c>
      <c r="E2358" s="1">
        <v>17</v>
      </c>
      <c r="F2358" s="1">
        <v>2</v>
      </c>
      <c r="G2358" s="1">
        <v>0</v>
      </c>
    </row>
    <row r="2359" spans="1:7" hidden="1" x14ac:dyDescent="0.25">
      <c r="A2359" t="s">
        <v>134</v>
      </c>
      <c r="B2359" t="s">
        <v>7</v>
      </c>
      <c r="C2359" s="1">
        <v>43</v>
      </c>
      <c r="D2359" s="1">
        <v>43</v>
      </c>
      <c r="E2359" s="1">
        <v>34</v>
      </c>
      <c r="F2359" s="1">
        <v>9</v>
      </c>
      <c r="G2359" s="1">
        <v>0</v>
      </c>
    </row>
    <row r="2360" spans="1:7" hidden="1" x14ac:dyDescent="0.25">
      <c r="A2360" t="s">
        <v>134</v>
      </c>
      <c r="B2360" t="s">
        <v>17</v>
      </c>
      <c r="C2360" s="1">
        <v>34</v>
      </c>
      <c r="D2360" s="1">
        <v>32</v>
      </c>
      <c r="E2360" s="1">
        <v>32</v>
      </c>
      <c r="F2360" s="1">
        <v>0</v>
      </c>
      <c r="G2360" s="1">
        <v>0</v>
      </c>
    </row>
    <row r="2361" spans="1:7" x14ac:dyDescent="0.25">
      <c r="A2361" t="s">
        <v>134</v>
      </c>
      <c r="B2361" t="s">
        <v>157</v>
      </c>
      <c r="C2361" s="1">
        <v>11</v>
      </c>
      <c r="D2361" s="1">
        <v>11</v>
      </c>
      <c r="E2361" s="1">
        <v>9</v>
      </c>
      <c r="F2361" s="1">
        <v>2</v>
      </c>
      <c r="G2361" s="1">
        <v>0</v>
      </c>
    </row>
    <row r="2362" spans="1:7" x14ac:dyDescent="0.25">
      <c r="A2362" t="s">
        <v>155</v>
      </c>
      <c r="C2362" s="1">
        <f>SUBTOTAL(109,Table_ExternalData_1[Број решених захтева])</f>
        <v>7506</v>
      </c>
      <c r="D2362" s="1">
        <f>SUBTOTAL(109,Table_ExternalData_1[Број позитивно решених захтева])</f>
        <v>6958</v>
      </c>
      <c r="E2362" s="1">
        <f>SUBTOTAL(109,Table_ExternalData_1[Број негативно решених захтева])</f>
        <v>5347</v>
      </c>
      <c r="F2362" s="1">
        <f>SUBTOTAL(109,Table_ExternalData_1[Број обустављених захтева])</f>
        <v>1611</v>
      </c>
      <c r="G2362" s="1">
        <f>SUBTOTAL(109,Table_ExternalData_1[BrObustavljenihPrijava])</f>
        <v>50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Графички приказ</vt:lpstr>
      <vt:lpstr>Сумарни подаци о захтевима</vt:lpstr>
      <vt:lpstr>Градови - сумарни подаци</vt:lpstr>
      <vt:lpstr>Градови - појединачни подаци</vt:lpstr>
      <vt:lpstr>Општине - сумарни подаци</vt:lpstr>
      <vt:lpstr>Општине - појединачни подаци</vt:lpstr>
      <vt:lpstr>Општине радна верзија</vt:lpstr>
      <vt:lpstr>Градови радна верзија</vt:lpstr>
      <vt:lpstr>Број поднетих и решених пријава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Kostovska</dc:creator>
  <cp:lastModifiedBy>NALED17</cp:lastModifiedBy>
  <dcterms:created xsi:type="dcterms:W3CDTF">2016-04-14T15:02:36Z</dcterms:created>
  <dcterms:modified xsi:type="dcterms:W3CDTF">2016-12-12T11:59:47Z</dcterms:modified>
</cp:coreProperties>
</file>